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2"/>
  </bookViews>
  <sheets>
    <sheet name="FBA" sheetId="1" r:id="rId1"/>
    <sheet name="VRA" sheetId="2" r:id="rId2"/>
    <sheet name="Finansavimo sumos" sheetId="3" r:id="rId3"/>
  </sheets>
  <definedNames>
    <definedName name="_xlnm.Print_Titles" localSheetId="0">'FBA'!$19:$19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rFont val="Tahoma"/>
            <family val="2"/>
          </rPr>
          <t>#02_1_G39#</t>
        </r>
      </text>
    </comment>
    <comment ref="F68" authorId="0">
      <text>
        <r>
          <rPr>
            <sz val="9"/>
            <rFont val="Tahoma"/>
            <family val="2"/>
          </rPr>
          <t>#02_1_G68#</t>
        </r>
      </text>
    </comment>
    <comment ref="F74" authorId="0">
      <text>
        <r>
          <rPr>
            <sz val="9"/>
            <rFont val="Tahoma"/>
            <family val="2"/>
          </rPr>
          <t>#02_1_G74#</t>
        </r>
      </text>
    </comment>
    <comment ref="F76" authorId="0">
      <text>
        <r>
          <rPr>
            <sz val="9"/>
            <rFont val="Tahoma"/>
            <family val="2"/>
          </rPr>
          <t>#02_1_G76#</t>
        </r>
      </text>
    </comment>
    <comment ref="F77" authorId="0">
      <text>
        <r>
          <rPr>
            <sz val="9"/>
            <rFont val="Tahoma"/>
            <family val="2"/>
          </rPr>
          <t>#02_1_G77#</t>
        </r>
      </text>
    </comment>
    <comment ref="F78" authorId="0">
      <text>
        <r>
          <rPr>
            <sz val="9"/>
            <rFont val="Tahoma"/>
            <family val="2"/>
          </rPr>
          <t>#02_1_G78#</t>
        </r>
      </text>
    </comment>
    <comment ref="F81" authorId="0">
      <text>
        <r>
          <rPr>
            <sz val="9"/>
            <rFont val="Tahoma"/>
            <family val="2"/>
          </rPr>
          <t>#02_1_G81#</t>
        </r>
      </text>
    </comment>
  </commentList>
</comments>
</file>

<file path=xl/comments3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rFont val="Tahoma"/>
            <family val="2"/>
          </rPr>
          <t>#20_4_D14#</t>
        </r>
      </text>
    </comment>
    <comment ref="D14" authorId="0">
      <text>
        <r>
          <rPr>
            <sz val="9"/>
            <rFont val="Tahoma"/>
            <family val="2"/>
          </rPr>
          <t>#20_4_E14#</t>
        </r>
      </text>
    </comment>
    <comment ref="E14" authorId="0">
      <text>
        <r>
          <rPr>
            <sz val="9"/>
            <rFont val="Tahoma"/>
            <family val="2"/>
          </rPr>
          <t>#20_4_F14#</t>
        </r>
      </text>
    </comment>
    <comment ref="F14" authorId="0">
      <text>
        <r>
          <rPr>
            <sz val="9"/>
            <rFont val="Tahoma"/>
            <family val="2"/>
          </rPr>
          <t>#20_4_G14#</t>
        </r>
      </text>
    </comment>
    <comment ref="G14" authorId="0">
      <text>
        <r>
          <rPr>
            <sz val="9"/>
            <rFont val="Tahoma"/>
            <family val="2"/>
          </rPr>
          <t>#20_4_H14#</t>
        </r>
      </text>
    </comment>
    <comment ref="H14" authorId="0">
      <text>
        <r>
          <rPr>
            <sz val="9"/>
            <rFont val="Tahoma"/>
            <family val="2"/>
          </rPr>
          <t>#20_4_I14#</t>
        </r>
      </text>
    </comment>
    <comment ref="I14" authorId="0">
      <text>
        <r>
          <rPr>
            <sz val="9"/>
            <rFont val="Tahoma"/>
            <family val="2"/>
          </rPr>
          <t>#20_4_J14#</t>
        </r>
      </text>
    </comment>
    <comment ref="J14" authorId="0">
      <text>
        <r>
          <rPr>
            <sz val="9"/>
            <rFont val="Tahoma"/>
            <family val="2"/>
          </rPr>
          <t>#20_4_K14#</t>
        </r>
      </text>
    </comment>
    <comment ref="K14" authorId="0">
      <text>
        <r>
          <rPr>
            <sz val="9"/>
            <rFont val="Tahoma"/>
            <family val="2"/>
          </rPr>
          <t>#20_4_L14#</t>
        </r>
      </text>
    </comment>
    <comment ref="L14" authorId="0">
      <text>
        <r>
          <rPr>
            <sz val="9"/>
            <rFont val="Tahoma"/>
            <family val="2"/>
          </rPr>
          <t>#20_4_M14#</t>
        </r>
      </text>
    </comment>
    <comment ref="C15" authorId="0">
      <text>
        <r>
          <rPr>
            <sz val="9"/>
            <rFont val="Tahoma"/>
            <family val="2"/>
          </rPr>
          <t>#20_4_D15#</t>
        </r>
        <r>
          <rPr>
            <sz val="9"/>
            <rFont val="Tahoma"/>
            <family val="0"/>
          </rPr>
          <t xml:space="preserve">
</t>
        </r>
      </text>
    </comment>
    <comment ref="D15" authorId="0">
      <text>
        <r>
          <rPr>
            <sz val="9"/>
            <rFont val="Tahoma"/>
            <family val="2"/>
          </rPr>
          <t>#20_4_E15#</t>
        </r>
        <r>
          <rPr>
            <sz val="9"/>
            <rFont val="Tahoma"/>
            <family val="0"/>
          </rPr>
          <t xml:space="preserve">
</t>
        </r>
      </text>
    </comment>
    <comment ref="E15" authorId="0">
      <text>
        <r>
          <rPr>
            <sz val="9"/>
            <rFont val="Tahoma"/>
            <family val="2"/>
          </rPr>
          <t>#20_4_F15#</t>
        </r>
        <r>
          <rPr>
            <sz val="9"/>
            <rFont val="Tahoma"/>
            <family val="0"/>
          </rPr>
          <t xml:space="preserve">
</t>
        </r>
      </text>
    </comment>
    <comment ref="F15" authorId="0">
      <text>
        <r>
          <rPr>
            <sz val="9"/>
            <rFont val="Tahoma"/>
            <family val="2"/>
          </rPr>
          <t>#20_4_G15#</t>
        </r>
        <r>
          <rPr>
            <sz val="9"/>
            <rFont val="Tahoma"/>
            <family val="0"/>
          </rPr>
          <t xml:space="preserve">
</t>
        </r>
      </text>
    </comment>
    <comment ref="G15" authorId="0">
      <text>
        <r>
          <rPr>
            <sz val="9"/>
            <rFont val="Tahoma"/>
            <family val="2"/>
          </rPr>
          <t>#20_4_H15#</t>
        </r>
        <r>
          <rPr>
            <sz val="9"/>
            <rFont val="Tahoma"/>
            <family val="0"/>
          </rPr>
          <t xml:space="preserve">
</t>
        </r>
      </text>
    </comment>
    <comment ref="H15" authorId="0">
      <text>
        <r>
          <rPr>
            <sz val="9"/>
            <rFont val="Tahoma"/>
            <family val="2"/>
          </rPr>
          <t>#20_4_I15#</t>
        </r>
        <r>
          <rPr>
            <sz val="9"/>
            <rFont val="Tahoma"/>
            <family val="0"/>
          </rPr>
          <t xml:space="preserve">
</t>
        </r>
      </text>
    </comment>
    <comment ref="I15" authorId="0">
      <text>
        <r>
          <rPr>
            <sz val="9"/>
            <rFont val="Tahoma"/>
            <family val="2"/>
          </rPr>
          <t>#20_4_J15#</t>
        </r>
        <r>
          <rPr>
            <sz val="9"/>
            <rFont val="Tahoma"/>
            <family val="0"/>
          </rPr>
          <t xml:space="preserve">
</t>
        </r>
      </text>
    </comment>
    <comment ref="J15" authorId="0">
      <text>
        <r>
          <rPr>
            <sz val="9"/>
            <rFont val="Tahoma"/>
            <family val="2"/>
          </rPr>
          <t>#20_4_K15#</t>
        </r>
        <r>
          <rPr>
            <sz val="9"/>
            <rFont val="Tahoma"/>
            <family val="0"/>
          </rPr>
          <t xml:space="preserve">
</t>
        </r>
      </text>
    </comment>
    <comment ref="K15" authorId="0">
      <text>
        <r>
          <rPr>
            <sz val="9"/>
            <rFont val="Tahoma"/>
            <family val="2"/>
          </rPr>
          <t>#20_4_L15#</t>
        </r>
        <r>
          <rPr>
            <sz val="9"/>
            <rFont val="Tahoma"/>
            <family val="0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#20_4_M15#</t>
        </r>
        <r>
          <rPr>
            <sz val="9"/>
            <rFont val="Tahoma"/>
            <family val="0"/>
          </rPr>
          <t xml:space="preserve">
</t>
        </r>
      </text>
    </comment>
    <comment ref="C17" authorId="0">
      <text>
        <r>
          <rPr>
            <sz val="9"/>
            <rFont val="Tahoma"/>
            <family val="2"/>
          </rPr>
          <t>#20_4_D17#</t>
        </r>
        <r>
          <rPr>
            <sz val="9"/>
            <rFont val="Tahoma"/>
            <family val="0"/>
          </rPr>
          <t xml:space="preserve">
</t>
        </r>
      </text>
    </comment>
    <comment ref="D17" authorId="0">
      <text>
        <r>
          <rPr>
            <sz val="9"/>
            <rFont val="Tahoma"/>
            <family val="2"/>
          </rPr>
          <t>#20_4_E17#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#20_4_F17#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#20_4_G17#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#20_4_H17#</t>
        </r>
        <r>
          <rPr>
            <sz val="9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#20_4_I17#</t>
        </r>
        <r>
          <rPr>
            <sz val="9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#20_4_J17#</t>
        </r>
        <r>
          <rPr>
            <sz val="9"/>
            <rFont val="Tahoma"/>
            <family val="0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>#20_4_K17#</t>
        </r>
        <r>
          <rPr>
            <sz val="9"/>
            <rFont val="Tahoma"/>
            <family val="0"/>
          </rPr>
          <t xml:space="preserve">
</t>
        </r>
      </text>
    </comment>
    <comment ref="K17" authorId="0">
      <text>
        <r>
          <rPr>
            <sz val="9"/>
            <rFont val="Tahoma"/>
            <family val="2"/>
          </rPr>
          <t>#20_4_L17#</t>
        </r>
        <r>
          <rPr>
            <sz val="9"/>
            <rFont val="Tahoma"/>
            <family val="0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#20_4_M17#</t>
        </r>
        <r>
          <rPr>
            <sz val="9"/>
            <rFont val="Tahoma"/>
            <family val="0"/>
          </rPr>
          <t xml:space="preserve">
</t>
        </r>
      </text>
    </comment>
    <comment ref="C18" authorId="0">
      <text>
        <r>
          <rPr>
            <sz val="9"/>
            <rFont val="Tahoma"/>
            <family val="2"/>
          </rPr>
          <t>#20_4_D18#</t>
        </r>
        <r>
          <rPr>
            <sz val="9"/>
            <rFont val="Tahoma"/>
            <family val="0"/>
          </rPr>
          <t xml:space="preserve">
</t>
        </r>
      </text>
    </comment>
    <comment ref="D18" authorId="0">
      <text>
        <r>
          <rPr>
            <sz val="9"/>
            <rFont val="Tahoma"/>
            <family val="2"/>
          </rPr>
          <t>#20_4_E18#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#20_4_F18#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#20_4_G18#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#20_4_H18#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#20_4_I18#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#20_4_J18#</t>
        </r>
        <r>
          <rPr>
            <sz val="9"/>
            <rFont val="Tahoma"/>
            <family val="0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#20_4_K18#</t>
        </r>
        <r>
          <rPr>
            <sz val="9"/>
            <rFont val="Tahoma"/>
            <family val="0"/>
          </rPr>
          <t xml:space="preserve">
</t>
        </r>
      </text>
    </comment>
    <comment ref="K18" authorId="0">
      <text>
        <r>
          <rPr>
            <sz val="9"/>
            <rFont val="Tahoma"/>
            <family val="2"/>
          </rPr>
          <t>#20_4_L18#</t>
        </r>
        <r>
          <rPr>
            <sz val="9"/>
            <rFont val="Tahoma"/>
            <family val="0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#20_4_M18#</t>
        </r>
        <r>
          <rPr>
            <sz val="9"/>
            <rFont val="Tahoma"/>
            <family val="0"/>
          </rPr>
          <t xml:space="preserve">
</t>
        </r>
      </text>
    </comment>
    <comment ref="C20" authorId="0">
      <text>
        <r>
          <rPr>
            <sz val="9"/>
            <rFont val="Tahoma"/>
            <family val="2"/>
          </rPr>
          <t>#20_4_D20#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#20_4_E20#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#20_4_F20#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#20_4_G20#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#20_4_H20#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>#20_4_I20#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#20_4_J20#</t>
        </r>
        <r>
          <rPr>
            <sz val="9"/>
            <rFont val="Tahoma"/>
            <family val="0"/>
          </rPr>
          <t xml:space="preserve">
</t>
        </r>
      </text>
    </comment>
    <comment ref="J20" authorId="0">
      <text>
        <r>
          <rPr>
            <sz val="9"/>
            <rFont val="Tahoma"/>
            <family val="2"/>
          </rPr>
          <t>#20_4_K20#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>#20_4_L20#</t>
        </r>
        <r>
          <rPr>
            <sz val="9"/>
            <rFont val="Tahoma"/>
            <family val="0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#20_4_M20#</t>
        </r>
        <r>
          <rPr>
            <sz val="9"/>
            <rFont val="Tahoma"/>
            <family val="0"/>
          </rPr>
          <t xml:space="preserve">
</t>
        </r>
      </text>
    </comment>
    <comment ref="C21" authorId="0">
      <text>
        <r>
          <rPr>
            <sz val="9"/>
            <rFont val="Tahoma"/>
            <family val="2"/>
          </rPr>
          <t>#20_4_D21#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#20_4_E21#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>#20_4_F21#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#20_4_G21#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#20_4_H21#</t>
        </r>
        <r>
          <rPr>
            <sz val="9"/>
            <rFont val="Tahoma"/>
            <family val="0"/>
          </rPr>
          <t xml:space="preserve">
</t>
        </r>
      </text>
    </comment>
    <comment ref="H21" authorId="0">
      <text>
        <r>
          <rPr>
            <sz val="9"/>
            <rFont val="Tahoma"/>
            <family val="2"/>
          </rPr>
          <t>#20_4_I21#</t>
        </r>
        <r>
          <rPr>
            <sz val="9"/>
            <rFont val="Tahoma"/>
            <family val="0"/>
          </rPr>
          <t xml:space="preserve">
</t>
        </r>
      </text>
    </comment>
    <comment ref="I21" authorId="0">
      <text>
        <r>
          <rPr>
            <sz val="9"/>
            <rFont val="Tahoma"/>
            <family val="2"/>
          </rPr>
          <t>#20_4_J21#</t>
        </r>
        <r>
          <rPr>
            <sz val="9"/>
            <rFont val="Tahoma"/>
            <family val="0"/>
          </rPr>
          <t xml:space="preserve">
</t>
        </r>
      </text>
    </comment>
    <comment ref="J21" authorId="0">
      <text>
        <r>
          <rPr>
            <sz val="9"/>
            <rFont val="Tahoma"/>
            <family val="2"/>
          </rPr>
          <t>#20_4_K21#</t>
        </r>
        <r>
          <rPr>
            <sz val="9"/>
            <rFont val="Tahoma"/>
            <family val="0"/>
          </rPr>
          <t xml:space="preserve">
</t>
        </r>
      </text>
    </comment>
    <comment ref="K21" authorId="0">
      <text>
        <r>
          <rPr>
            <sz val="9"/>
            <rFont val="Tahoma"/>
            <family val="2"/>
          </rPr>
          <t>#20_4_L21#</t>
        </r>
        <r>
          <rPr>
            <sz val="9"/>
            <rFont val="Tahoma"/>
            <family val="0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#20_4_M21#</t>
        </r>
        <r>
          <rPr>
            <sz val="9"/>
            <rFont val="Tahoma"/>
            <family val="0"/>
          </rPr>
          <t xml:space="preserve">
</t>
        </r>
      </text>
    </comment>
    <comment ref="C23" authorId="0">
      <text>
        <r>
          <rPr>
            <sz val="9"/>
            <rFont val="Tahoma"/>
            <family val="2"/>
          </rPr>
          <t>#20_4_D23#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#20_4_E23#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#20_4_F23#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#20_4_G23#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#20_4_H23#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#20_4_I23#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#20_4_J23#</t>
        </r>
        <r>
          <rPr>
            <sz val="9"/>
            <rFont val="Tahoma"/>
            <family val="0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#20_4_K23#</t>
        </r>
        <r>
          <rPr>
            <sz val="9"/>
            <rFont val="Tahoma"/>
            <family val="0"/>
          </rPr>
          <t xml:space="preserve">
</t>
        </r>
      </text>
    </comment>
    <comment ref="K23" authorId="0">
      <text>
        <r>
          <rPr>
            <sz val="9"/>
            <rFont val="Tahoma"/>
            <family val="2"/>
          </rPr>
          <t>#20_4_L23#</t>
        </r>
        <r>
          <rPr>
            <sz val="9"/>
            <rFont val="Tahoma"/>
            <family val="0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#20_4_M23#</t>
        </r>
        <r>
          <rPr>
            <sz val="9"/>
            <rFont val="Tahoma"/>
            <family val="0"/>
          </rPr>
          <t xml:space="preserve">
</t>
        </r>
      </text>
    </comment>
    <comment ref="C24" authorId="0">
      <text>
        <r>
          <rPr>
            <sz val="9"/>
            <rFont val="Tahoma"/>
            <family val="2"/>
          </rPr>
          <t>#20_4_D24#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#20_4_E24#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#20_4_F24#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#20_4_G24#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#20_4_H24#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#20_4_I24#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#20_4_J24#</t>
        </r>
        <r>
          <rPr>
            <sz val="9"/>
            <rFont val="Tahoma"/>
            <family val="0"/>
          </rPr>
          <t xml:space="preserve">
</t>
        </r>
      </text>
    </comment>
    <comment ref="J24" authorId="0">
      <text>
        <r>
          <rPr>
            <sz val="9"/>
            <rFont val="Tahoma"/>
            <family val="2"/>
          </rPr>
          <t>#20_4_K24#</t>
        </r>
        <r>
          <rPr>
            <sz val="9"/>
            <rFont val="Tahoma"/>
            <family val="0"/>
          </rPr>
          <t xml:space="preserve">
</t>
        </r>
      </text>
    </comment>
    <comment ref="K24" authorId="0">
      <text>
        <r>
          <rPr>
            <sz val="9"/>
            <rFont val="Tahoma"/>
            <family val="2"/>
          </rPr>
          <t>#20_4_L24#</t>
        </r>
        <r>
          <rPr>
            <sz val="9"/>
            <rFont val="Tahoma"/>
            <family val="0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#20_4_M24#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<sst xmlns="http://schemas.openxmlformats.org/spreadsheetml/2006/main" count="366" uniqueCount="267">
  <si>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</si>
  <si>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</si>
  <si>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</si>
  <si>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</si>
  <si>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</si>
  <si>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</si>
  <si>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</si>
  <si>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</si>
  <si>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</si>
  <si>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</si>
  <si>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</si>
  <si>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</si>
  <si>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</si>
  <si>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</si>
  <si>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</si>
  <si>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</si>
  <si>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</si>
  <si>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</si>
  <si>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</si>
  <si>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</si>
  <si>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</si>
  <si>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</si>
  <si>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</si>
  <si>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</si>
  <si>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</si>
  <si>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</si>
  <si>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</si>
  <si>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</si>
  <si>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</si>
  <si>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</si>
  <si>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</si>
  <si>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</si>
  <si>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</si>
  <si>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</si>
  <si>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</si>
  <si>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</si>
  <si>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</si>
  <si>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</si>
  <si>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</si>
  <si>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</si>
  <si>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</si>
  <si>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</si>
  <si>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</si>
  <si>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</si>
  <si>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</si>
  <si>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</si>
  <si>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</si>
  <si>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</si>
  <si>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</si>
  <si>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</si>
  <si>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</si>
  <si>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</si>
  <si>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</si>
  <si>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</si>
  <si>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</si>
  <si>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</si>
  <si>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</si>
  <si>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</si>
  <si>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</si>
  <si>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</si>
  <si>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</si>
  <si>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</si>
  <si>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</si>
  <si>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</si>
  <si>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</si>
  <si>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</si>
  <si>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</si>
  <si>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</si>
  <si>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</si>
  <si>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</si>
  <si>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</si>
  <si>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</si>
  <si>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</si>
  <si>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</si>
  <si>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</si>
  <si>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</si>
  <si>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</si>
  <si>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</si>
  <si>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</si>
  <si>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</si>
  <si>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</si>
  <si>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</si>
  <si>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</si>
  <si>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</si>
  <si>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</si>
  <si>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</si>
  <si>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</si>
  <si>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</si>
  <si>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</si>
  <si>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</si>
  <si>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</si>
  <si>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</si>
  <si>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</si>
  <si>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</si>
  <si>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</si>
  <si>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</si>
  <si>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</si>
  <si>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</si>
  <si>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</si>
  <si>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</si>
  <si>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</si>
  <si>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</si>
  <si>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</si>
  <si>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</si>
  <si>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</si>
  <si>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</si>
  <si>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</si>
  <si>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</si>
  <si>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</si>
  <si>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</si>
  <si>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</si>
  <si>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</si>
  <si>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</si>
  <si>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</si>
  <si>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</si>
  <si>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</si>
  <si>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</si>
  <si>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</si>
  <si>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</si>
  <si>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</si>
  <si>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</si>
  <si>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</si>
  <si>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</si>
  <si>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</si>
  <si>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</si>
  <si>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</si>
  <si>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</si>
  <si>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</si>
  <si>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</si>
  <si>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</si>
  <si>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</si>
  <si>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</si>
  <si>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</si>
  <si>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</si>
  <si>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Molėtų socialinės paramos centras</t>
  </si>
  <si>
    <t>PAGAL  2014.09.30 D. DUOMENIS</t>
  </si>
  <si>
    <t>Direktorė</t>
  </si>
  <si>
    <t>Alma Pavlovaitė</t>
  </si>
  <si>
    <t>Vyr. buhalterė</t>
  </si>
  <si>
    <t>Neringa Tūbienė</t>
  </si>
  <si>
    <t xml:space="preserve">2014.10.20 Nr.     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</si>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</sst>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sz val="9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1"/>
      <name val="TimesNewRoman,Bold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4" applyNumberFormat="0" applyAlignment="0" applyProtection="0"/>
    <xf numFmtId="0" fontId="53" fillId="0" borderId="0" applyNumberFormat="0" applyFill="0" applyBorder="0" applyAlignment="0" applyProtection="0"/>
    <xf numFmtId="0" fontId="5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16" fontId="5" fillId="33" borderId="12" xfId="0" applyNumberFormat="1" applyFont="1" applyFill="1" applyBorder="1" applyAlignment="1">
      <alignment horizontal="center" vertical="center" wrapText="1"/>
    </xf>
    <xf numFmtId="16" fontId="5" fillId="33" borderId="10" xfId="0" applyNumberFormat="1" applyFont="1" applyFill="1" applyBorder="1" applyAlignment="1">
      <alignment horizontal="center" vertical="center" wrapText="1"/>
    </xf>
    <xf numFmtId="16" fontId="5" fillId="33" borderId="10" xfId="0" applyNumberFormat="1" applyFont="1" applyFill="1" applyBorder="1" applyAlignment="1" quotePrefix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7" xfId="0" applyFont="1" applyFill="1" applyBorder="1" applyAlignment="1" quotePrefix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/>
    </xf>
    <xf numFmtId="2" fontId="5" fillId="33" borderId="18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33" borderId="23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right" vertical="center"/>
    </xf>
    <xf numFmtId="2" fontId="13" fillId="33" borderId="18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2" fontId="13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3" fillId="0" borderId="2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0" fillId="34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6" fillId="0" borderId="23" xfId="0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15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showGridLines="0" zoomScaleSheetLayoutView="100" zoomScalePageLayoutView="0" workbookViewId="0" topLeftCell="A31">
      <selection activeCell="E97" sqref="E97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169" t="s">
        <v>94</v>
      </c>
      <c r="F2" s="170"/>
      <c r="G2" s="170"/>
    </row>
    <row r="3" spans="5:7" ht="12.75">
      <c r="E3" s="171" t="s">
        <v>113</v>
      </c>
      <c r="F3" s="172"/>
      <c r="G3" s="172"/>
    </row>
    <row r="4" ht="12.75"/>
    <row r="5" spans="1:7" ht="12.75">
      <c r="A5" s="161" t="s">
        <v>93</v>
      </c>
      <c r="B5" s="162"/>
      <c r="C5" s="162"/>
      <c r="D5" s="162"/>
      <c r="E5" s="162"/>
      <c r="F5" s="158"/>
      <c r="G5" s="158"/>
    </row>
    <row r="6" spans="1:7" ht="12.75">
      <c r="A6" s="176"/>
      <c r="B6" s="176"/>
      <c r="C6" s="176"/>
      <c r="D6" s="176"/>
      <c r="E6" s="176"/>
      <c r="F6" s="176"/>
      <c r="G6" s="176"/>
    </row>
    <row r="7" spans="1:7" ht="12.75">
      <c r="A7" s="173" t="s">
        <v>134</v>
      </c>
      <c r="B7" s="174"/>
      <c r="C7" s="174"/>
      <c r="D7" s="174"/>
      <c r="E7" s="174"/>
      <c r="F7" s="175"/>
      <c r="G7" s="175"/>
    </row>
    <row r="8" spans="1:7" ht="12.75">
      <c r="A8" s="145" t="s">
        <v>114</v>
      </c>
      <c r="B8" s="144"/>
      <c r="C8" s="144"/>
      <c r="D8" s="144"/>
      <c r="E8" s="144"/>
      <c r="F8" s="158"/>
      <c r="G8" s="158"/>
    </row>
    <row r="9" spans="1:7" ht="12.75" customHeight="1">
      <c r="A9" s="145" t="s">
        <v>110</v>
      </c>
      <c r="B9" s="144"/>
      <c r="C9" s="144"/>
      <c r="D9" s="144"/>
      <c r="E9" s="144"/>
      <c r="F9" s="158"/>
      <c r="G9" s="158"/>
    </row>
    <row r="10" spans="1:7" ht="12.75">
      <c r="A10" s="141" t="s">
        <v>115</v>
      </c>
      <c r="B10" s="140"/>
      <c r="C10" s="140"/>
      <c r="D10" s="140"/>
      <c r="E10" s="140"/>
      <c r="F10" s="160"/>
      <c r="G10" s="160"/>
    </row>
    <row r="11" spans="1:7" ht="12.75">
      <c r="A11" s="160"/>
      <c r="B11" s="160"/>
      <c r="C11" s="160"/>
      <c r="D11" s="160"/>
      <c r="E11" s="160"/>
      <c r="F11" s="160"/>
      <c r="G11" s="160"/>
    </row>
    <row r="12" spans="1:5" ht="12.75">
      <c r="A12" s="159"/>
      <c r="B12" s="158"/>
      <c r="C12" s="158"/>
      <c r="D12" s="158"/>
      <c r="E12" s="158"/>
    </row>
    <row r="13" spans="1:7" ht="12.75">
      <c r="A13" s="161" t="s">
        <v>0</v>
      </c>
      <c r="B13" s="162"/>
      <c r="C13" s="162"/>
      <c r="D13" s="162"/>
      <c r="E13" s="162"/>
      <c r="F13" s="163"/>
      <c r="G13" s="163"/>
    </row>
    <row r="14" spans="1:7" ht="12.75">
      <c r="A14" s="161" t="s">
        <v>135</v>
      </c>
      <c r="B14" s="162"/>
      <c r="C14" s="162"/>
      <c r="D14" s="162"/>
      <c r="E14" s="162"/>
      <c r="F14" s="163"/>
      <c r="G14" s="163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164" t="s">
        <v>140</v>
      </c>
      <c r="B16" s="165"/>
      <c r="C16" s="165"/>
      <c r="D16" s="165"/>
      <c r="E16" s="165"/>
      <c r="F16" s="166"/>
      <c r="G16" s="166"/>
    </row>
    <row r="17" spans="1:7" ht="12.75">
      <c r="A17" s="145" t="s">
        <v>1</v>
      </c>
      <c r="B17" s="145"/>
      <c r="C17" s="145"/>
      <c r="D17" s="145"/>
      <c r="E17" s="145"/>
      <c r="F17" s="167"/>
      <c r="G17" s="167"/>
    </row>
    <row r="18" spans="1:7" ht="12.75" customHeight="1">
      <c r="A18" s="8"/>
      <c r="B18" s="9"/>
      <c r="C18" s="9"/>
      <c r="D18" s="168" t="s">
        <v>125</v>
      </c>
      <c r="E18" s="168"/>
      <c r="F18" s="168"/>
      <c r="G18" s="168"/>
    </row>
    <row r="19" spans="1:7" ht="67.5" customHeight="1">
      <c r="A19" s="3" t="s">
        <v>2</v>
      </c>
      <c r="B19" s="155" t="s">
        <v>3</v>
      </c>
      <c r="C19" s="156"/>
      <c r="D19" s="157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1130000.9599999997</v>
      </c>
      <c r="G20" s="87">
        <f>SUM(G21,G27,G38,G39)</f>
        <v>1146246.14</v>
      </c>
    </row>
    <row r="21" spans="1:7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117</v>
      </c>
      <c r="D23" s="29"/>
      <c r="E23" s="82"/>
      <c r="F23" s="88"/>
      <c r="G23" s="88"/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1130000.9599999997</v>
      </c>
      <c r="G27" s="88">
        <f>SUM(G28:G37)</f>
        <v>1146246.14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1122487.63</v>
      </c>
      <c r="G29" s="88">
        <v>1136444.38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/>
      <c r="G30" s="88"/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/>
      <c r="G32" s="88"/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>
        <v>1</v>
      </c>
      <c r="G33" s="88">
        <v>1</v>
      </c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6675.400000000003</v>
      </c>
      <c r="G35" s="88">
        <v>8490.070000000007</v>
      </c>
    </row>
    <row r="36" spans="1:7" s="12" customFormat="1" ht="12.75" customHeight="1">
      <c r="A36" s="23" t="s">
        <v>34</v>
      </c>
      <c r="B36" s="26"/>
      <c r="C36" s="45" t="s">
        <v>116</v>
      </c>
      <c r="D36" s="46"/>
      <c r="E36" s="82"/>
      <c r="F36" s="88">
        <v>836.9300000000001</v>
      </c>
      <c r="G36" s="88">
        <v>1310.69</v>
      </c>
    </row>
    <row r="37" spans="1:7" s="12" customFormat="1" ht="12.75" customHeight="1">
      <c r="A37" s="23" t="s">
        <v>35</v>
      </c>
      <c r="B37" s="7"/>
      <c r="C37" s="43" t="s">
        <v>124</v>
      </c>
      <c r="D37" s="29"/>
      <c r="E37" s="30"/>
      <c r="F37" s="88"/>
      <c r="G37" s="88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130</v>
      </c>
      <c r="C39" s="6"/>
      <c r="D39" s="44"/>
      <c r="E39" s="83"/>
      <c r="F39" s="88"/>
      <c r="G39" s="88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12372.4</v>
      </c>
      <c r="G41" s="87">
        <f>SUM(G42,G48,G49,G56,G57)</f>
        <v>31915.53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501.25</v>
      </c>
      <c r="G42" s="88">
        <f>SUM(G43:G47)</f>
        <v>24.46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501.25</v>
      </c>
      <c r="G44" s="88">
        <v>24.46</v>
      </c>
    </row>
    <row r="45" spans="1:7" s="12" customFormat="1" ht="12.75">
      <c r="A45" s="18" t="s">
        <v>13</v>
      </c>
      <c r="B45" s="26"/>
      <c r="C45" s="45" t="s">
        <v>118</v>
      </c>
      <c r="D45" s="46"/>
      <c r="E45" s="82"/>
      <c r="F45" s="88"/>
      <c r="G45" s="88"/>
    </row>
    <row r="46" spans="1:7" s="12" customFormat="1" ht="12.75">
      <c r="A46" s="18" t="s">
        <v>15</v>
      </c>
      <c r="B46" s="26"/>
      <c r="C46" s="45" t="s">
        <v>123</v>
      </c>
      <c r="D46" s="46"/>
      <c r="E46" s="82"/>
      <c r="F46" s="88"/>
      <c r="G46" s="88"/>
    </row>
    <row r="47" spans="1:7" s="12" customFormat="1" ht="12.75" customHeight="1">
      <c r="A47" s="18" t="s">
        <v>92</v>
      </c>
      <c r="B47" s="32"/>
      <c r="C47" s="146" t="s">
        <v>103</v>
      </c>
      <c r="D47" s="147"/>
      <c r="E47" s="82"/>
      <c r="F47" s="88"/>
      <c r="G47" s="88"/>
    </row>
    <row r="48" spans="1:7" s="12" customFormat="1" ht="12.75" customHeight="1">
      <c r="A48" s="56" t="s">
        <v>16</v>
      </c>
      <c r="B48" s="68" t="s">
        <v>109</v>
      </c>
      <c r="C48" s="53"/>
      <c r="D48" s="69"/>
      <c r="E48" s="30">
        <v>5</v>
      </c>
      <c r="F48" s="88">
        <v>1079.44</v>
      </c>
      <c r="G48" s="88">
        <v>1259.84</v>
      </c>
    </row>
    <row r="49" spans="1:7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10731.16</v>
      </c>
      <c r="G49" s="88">
        <f>SUM(G50:G55)</f>
        <v>30610.72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146" t="s">
        <v>89</v>
      </c>
      <c r="D53" s="147"/>
      <c r="E53" s="85"/>
      <c r="F53" s="88"/>
      <c r="G53" s="88"/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10731.16</v>
      </c>
      <c r="G54" s="88">
        <v>30587.93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>
        <v>22.79</v>
      </c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30"/>
      <c r="F57" s="88">
        <v>60.55</v>
      </c>
      <c r="G57" s="88">
        <v>20.51</v>
      </c>
    </row>
    <row r="58" spans="1:7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1142373.3599999996</v>
      </c>
      <c r="G58" s="88">
        <f>SUM(G20,G40,G41)</f>
        <v>1178161.67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30">
        <v>6</v>
      </c>
      <c r="F59" s="87">
        <f>SUM(F60:F63)</f>
        <v>1131300.6199999999</v>
      </c>
      <c r="G59" s="87">
        <f>SUM(G60:G63)</f>
        <v>1147550.9499999997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883.6799999999826</v>
      </c>
      <c r="G60" s="88">
        <v>1145.210000000021</v>
      </c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534980.4099999999</v>
      </c>
      <c r="G61" s="88">
        <v>543788.47</v>
      </c>
    </row>
    <row r="62" spans="1:7" s="12" customFormat="1" ht="12.75" customHeight="1">
      <c r="A62" s="30" t="s">
        <v>36</v>
      </c>
      <c r="B62" s="148" t="s">
        <v>104</v>
      </c>
      <c r="C62" s="149"/>
      <c r="D62" s="150"/>
      <c r="E62" s="30"/>
      <c r="F62" s="88">
        <v>592684.6900000001</v>
      </c>
      <c r="G62" s="88">
        <v>599396.35</v>
      </c>
    </row>
    <row r="63" spans="1:7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2751.84</v>
      </c>
      <c r="G63" s="88">
        <v>3220.92</v>
      </c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7510.82</v>
      </c>
      <c r="G64" s="87">
        <f>SUM(G65,G69)</f>
        <v>30610.72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 ht="12.75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7510.82</v>
      </c>
      <c r="G69" s="88">
        <f>SUM(G70:G75,G78:G83)</f>
        <v>30610.72</v>
      </c>
    </row>
    <row r="70" spans="1:7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 ht="12.75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 ht="12.75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 ht="12.75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>
      <c r="A76" s="18" t="s">
        <v>127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>
      <c r="A77" s="18" t="s">
        <v>128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85">
        <v>7</v>
      </c>
      <c r="F80" s="88">
        <v>821.91</v>
      </c>
      <c r="G80" s="88">
        <v>122.36</v>
      </c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85"/>
      <c r="F81" s="88"/>
      <c r="G81" s="88">
        <v>22.79</v>
      </c>
    </row>
    <row r="82" spans="1:7" s="12" customFormat="1" ht="12.75" customHeight="1">
      <c r="A82" s="23" t="s">
        <v>126</v>
      </c>
      <c r="B82" s="26"/>
      <c r="C82" s="45" t="s">
        <v>91</v>
      </c>
      <c r="D82" s="46"/>
      <c r="E82" s="85"/>
      <c r="F82" s="88">
        <v>6688.91</v>
      </c>
      <c r="G82" s="88">
        <v>30465.57</v>
      </c>
    </row>
    <row r="83" spans="1:7" s="12" customFormat="1" ht="12.75" customHeight="1">
      <c r="A83" s="23" t="s">
        <v>129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3561.920000000042</v>
      </c>
      <c r="G84" s="87">
        <f>SUM(G85,G86,G89,G90)</f>
        <v>-4.547473508864641E-12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3561.920000000042</v>
      </c>
      <c r="G90" s="88">
        <f>SUM(G91,G92)</f>
        <v>-4.547473508864641E-12</v>
      </c>
    </row>
    <row r="91" spans="1:7" s="12" customFormat="1" ht="12.75" customHeight="1">
      <c r="A91" s="23" t="s">
        <v>119</v>
      </c>
      <c r="B91" s="31"/>
      <c r="C91" s="43" t="s">
        <v>105</v>
      </c>
      <c r="D91" s="10"/>
      <c r="E91" s="82"/>
      <c r="F91" s="88">
        <v>3561.920000000042</v>
      </c>
      <c r="G91" s="88">
        <v>-1536.8800000000047</v>
      </c>
    </row>
    <row r="92" spans="1:7" s="12" customFormat="1" ht="12.75" customHeight="1">
      <c r="A92" s="23" t="s">
        <v>120</v>
      </c>
      <c r="B92" s="31"/>
      <c r="C92" s="43" t="s">
        <v>106</v>
      </c>
      <c r="D92" s="10"/>
      <c r="E92" s="82"/>
      <c r="F92" s="88"/>
      <c r="G92" s="88">
        <v>1536.88</v>
      </c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51" t="s">
        <v>121</v>
      </c>
      <c r="C94" s="152"/>
      <c r="D94" s="147"/>
      <c r="E94" s="30"/>
      <c r="F94" s="89">
        <f>SUM(F59,F64,F84,F93)</f>
        <v>1142373.3599999999</v>
      </c>
      <c r="G94" s="89">
        <f>SUM(G59,G64,G84,G93)</f>
        <v>1178161.6699999997</v>
      </c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54" t="s">
        <v>136</v>
      </c>
      <c r="B96" s="154"/>
      <c r="C96" s="154"/>
      <c r="D96" s="154"/>
      <c r="E96" s="91"/>
      <c r="F96" s="144" t="s">
        <v>137</v>
      </c>
      <c r="G96" s="144"/>
    </row>
    <row r="97" spans="1:7" s="12" customFormat="1" ht="12.75" customHeight="1">
      <c r="A97" s="153" t="s">
        <v>131</v>
      </c>
      <c r="B97" s="153"/>
      <c r="C97" s="153"/>
      <c r="D97" s="153"/>
      <c r="E97" s="42" t="s">
        <v>132</v>
      </c>
      <c r="F97" s="145" t="s">
        <v>112</v>
      </c>
      <c r="G97" s="145"/>
    </row>
    <row r="98" spans="1:7" s="12" customFormat="1" ht="12.75">
      <c r="A98" s="9"/>
      <c r="B98" s="9"/>
      <c r="C98" s="9"/>
      <c r="D98" s="9"/>
      <c r="E98" s="9"/>
      <c r="F98" s="9"/>
      <c r="G98" s="9"/>
    </row>
    <row r="99" spans="1:7" s="12" customFormat="1" ht="12.75" customHeight="1">
      <c r="A99" s="143" t="s">
        <v>138</v>
      </c>
      <c r="B99" s="143"/>
      <c r="C99" s="143"/>
      <c r="D99" s="143"/>
      <c r="E99" s="92"/>
      <c r="F99" s="140" t="s">
        <v>139</v>
      </c>
      <c r="G99" s="140"/>
    </row>
    <row r="100" spans="1:7" s="12" customFormat="1" ht="12.75" customHeight="1">
      <c r="A100" s="142" t="s">
        <v>133</v>
      </c>
      <c r="B100" s="142"/>
      <c r="C100" s="142"/>
      <c r="D100" s="142"/>
      <c r="E100" s="61" t="s">
        <v>132</v>
      </c>
      <c r="F100" s="141" t="s">
        <v>112</v>
      </c>
      <c r="G100" s="141"/>
    </row>
    <row r="101" spans="1:7" s="12" customFormat="1" ht="12.75">
      <c r="A101" s="70"/>
      <c r="B101" s="70"/>
      <c r="C101" s="70"/>
      <c r="D101" s="70"/>
      <c r="E101" s="71"/>
      <c r="F101" s="9"/>
      <c r="G101" s="9"/>
    </row>
    <row r="102" spans="1:7" s="12" customFormat="1" ht="12.75">
      <c r="A102" s="70"/>
      <c r="B102" s="70"/>
      <c r="C102" s="70"/>
      <c r="D102" s="70"/>
      <c r="E102" s="71"/>
      <c r="F102" s="9"/>
      <c r="G102" s="9"/>
    </row>
    <row r="103" spans="5:8" s="12" customFormat="1" ht="12.75" customHeight="1">
      <c r="E103" s="42"/>
      <c r="H103" s="90"/>
    </row>
  </sheetData>
  <sheetProtection/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P26" sqref="O26:P26"/>
    </sheetView>
  </sheetViews>
  <sheetFormatPr defaultColWidth="9.140625" defaultRowHeight="12.75"/>
  <cols>
    <col min="1" max="1" width="8.00390625" style="94" customWidth="1"/>
    <col min="2" max="2" width="1.57421875" style="94" hidden="1" customWidth="1"/>
    <col min="3" max="3" width="30.140625" style="94" customWidth="1"/>
    <col min="4" max="4" width="18.28125" style="94" customWidth="1"/>
    <col min="5" max="5" width="0" style="94" hidden="1" customWidth="1"/>
    <col min="6" max="6" width="11.7109375" style="94" customWidth="1"/>
    <col min="7" max="7" width="13.140625" style="94" customWidth="1"/>
    <col min="8" max="8" width="14.7109375" style="94" customWidth="1"/>
    <col min="9" max="9" width="15.8515625" style="94" customWidth="1"/>
    <col min="10" max="16384" width="9.140625" style="94" customWidth="1"/>
  </cols>
  <sheetData>
    <row r="1" spans="7:8" ht="12.75">
      <c r="G1" s="95"/>
      <c r="H1" s="95"/>
    </row>
    <row r="2" spans="4:9" ht="15.75">
      <c r="D2" s="96"/>
      <c r="G2" s="97" t="s">
        <v>141</v>
      </c>
      <c r="H2" s="98"/>
      <c r="I2" s="98"/>
    </row>
    <row r="3" spans="7:9" ht="15.75">
      <c r="G3" s="97" t="s">
        <v>113</v>
      </c>
      <c r="H3" s="98"/>
      <c r="I3" s="98"/>
    </row>
    <row r="5" spans="1:9" ht="15.75">
      <c r="A5" s="210" t="s">
        <v>142</v>
      </c>
      <c r="B5" s="176"/>
      <c r="C5" s="176"/>
      <c r="D5" s="176"/>
      <c r="E5" s="176"/>
      <c r="F5" s="176"/>
      <c r="G5" s="176"/>
      <c r="H5" s="176"/>
      <c r="I5" s="176"/>
    </row>
    <row r="6" spans="1:9" ht="15.75">
      <c r="A6" s="211" t="s">
        <v>143</v>
      </c>
      <c r="B6" s="176"/>
      <c r="C6" s="176"/>
      <c r="D6" s="176"/>
      <c r="E6" s="176"/>
      <c r="F6" s="176"/>
      <c r="G6" s="176"/>
      <c r="H6" s="176"/>
      <c r="I6" s="176"/>
    </row>
    <row r="7" spans="1:9" ht="15.75">
      <c r="A7" s="212" t="s">
        <v>134</v>
      </c>
      <c r="B7" s="213"/>
      <c r="C7" s="213"/>
      <c r="D7" s="213"/>
      <c r="E7" s="213"/>
      <c r="F7" s="213"/>
      <c r="G7" s="213"/>
      <c r="H7" s="213"/>
      <c r="I7" s="213"/>
    </row>
    <row r="8" spans="1:9" ht="15">
      <c r="A8" s="201" t="s">
        <v>144</v>
      </c>
      <c r="B8" s="202"/>
      <c r="C8" s="202"/>
      <c r="D8" s="202"/>
      <c r="E8" s="202"/>
      <c r="F8" s="202"/>
      <c r="G8" s="202"/>
      <c r="H8" s="202"/>
      <c r="I8" s="202"/>
    </row>
    <row r="9" spans="1:9" ht="15">
      <c r="A9" s="201" t="s">
        <v>145</v>
      </c>
      <c r="B9" s="202"/>
      <c r="C9" s="202"/>
      <c r="D9" s="202"/>
      <c r="E9" s="202"/>
      <c r="F9" s="202"/>
      <c r="G9" s="202"/>
      <c r="H9" s="202"/>
      <c r="I9" s="202"/>
    </row>
    <row r="10" spans="1:9" ht="15">
      <c r="A10" s="201" t="s">
        <v>146</v>
      </c>
      <c r="B10" s="202"/>
      <c r="C10" s="202"/>
      <c r="D10" s="202"/>
      <c r="E10" s="202"/>
      <c r="F10" s="202"/>
      <c r="G10" s="202"/>
      <c r="H10" s="202"/>
      <c r="I10" s="202"/>
    </row>
    <row r="11" spans="1:9" ht="15">
      <c r="A11" s="201" t="s">
        <v>147</v>
      </c>
      <c r="B11" s="176"/>
      <c r="C11" s="176"/>
      <c r="D11" s="176"/>
      <c r="E11" s="176"/>
      <c r="F11" s="176"/>
      <c r="G11" s="176"/>
      <c r="H11" s="176"/>
      <c r="I11" s="176"/>
    </row>
    <row r="12" spans="1:9" ht="15">
      <c r="A12" s="206"/>
      <c r="B12" s="202"/>
      <c r="C12" s="202"/>
      <c r="D12" s="202"/>
      <c r="E12" s="202"/>
      <c r="F12" s="202"/>
      <c r="G12" s="202"/>
      <c r="H12" s="202"/>
      <c r="I12" s="202"/>
    </row>
    <row r="13" spans="1:9" ht="15">
      <c r="A13" s="207" t="s">
        <v>148</v>
      </c>
      <c r="B13" s="208"/>
      <c r="C13" s="208"/>
      <c r="D13" s="208"/>
      <c r="E13" s="208"/>
      <c r="F13" s="208"/>
      <c r="G13" s="208"/>
      <c r="H13" s="208"/>
      <c r="I13" s="208"/>
    </row>
    <row r="14" spans="1:9" ht="15">
      <c r="A14" s="201"/>
      <c r="B14" s="202"/>
      <c r="C14" s="202"/>
      <c r="D14" s="202"/>
      <c r="E14" s="202"/>
      <c r="F14" s="202"/>
      <c r="G14" s="202"/>
      <c r="H14" s="202"/>
      <c r="I14" s="202"/>
    </row>
    <row r="15" spans="1:9" ht="15">
      <c r="A15" s="207" t="s">
        <v>135</v>
      </c>
      <c r="B15" s="208"/>
      <c r="C15" s="208"/>
      <c r="D15" s="208"/>
      <c r="E15" s="208"/>
      <c r="F15" s="208"/>
      <c r="G15" s="208"/>
      <c r="H15" s="208"/>
      <c r="I15" s="208"/>
    </row>
    <row r="16" spans="1:9" ht="15">
      <c r="A16" s="99"/>
      <c r="B16" s="100"/>
      <c r="C16" s="100"/>
      <c r="D16" s="100"/>
      <c r="E16" s="100"/>
      <c r="F16" s="100"/>
      <c r="G16" s="100"/>
      <c r="H16" s="100"/>
      <c r="I16" s="100"/>
    </row>
    <row r="17" spans="1:9" ht="15">
      <c r="A17" s="209" t="s">
        <v>140</v>
      </c>
      <c r="B17" s="202"/>
      <c r="C17" s="202"/>
      <c r="D17" s="202"/>
      <c r="E17" s="202"/>
      <c r="F17" s="202"/>
      <c r="G17" s="202"/>
      <c r="H17" s="202"/>
      <c r="I17" s="202"/>
    </row>
    <row r="18" spans="1:9" ht="15">
      <c r="A18" s="201" t="s">
        <v>1</v>
      </c>
      <c r="B18" s="202"/>
      <c r="C18" s="202"/>
      <c r="D18" s="202"/>
      <c r="E18" s="202"/>
      <c r="F18" s="202"/>
      <c r="G18" s="202"/>
      <c r="H18" s="202"/>
      <c r="I18" s="202"/>
    </row>
    <row r="19" spans="1:9" s="100" customFormat="1" ht="15">
      <c r="A19" s="203" t="s">
        <v>149</v>
      </c>
      <c r="B19" s="202"/>
      <c r="C19" s="202"/>
      <c r="D19" s="202"/>
      <c r="E19" s="202"/>
      <c r="F19" s="202"/>
      <c r="G19" s="202"/>
      <c r="H19" s="202"/>
      <c r="I19" s="202"/>
    </row>
    <row r="20" spans="1:9" s="102" customFormat="1" ht="47.25">
      <c r="A20" s="204" t="s">
        <v>2</v>
      </c>
      <c r="B20" s="204"/>
      <c r="C20" s="204" t="s">
        <v>3</v>
      </c>
      <c r="D20" s="197"/>
      <c r="E20" s="197"/>
      <c r="F20" s="197"/>
      <c r="G20" s="101" t="s">
        <v>150</v>
      </c>
      <c r="H20" s="101" t="s">
        <v>151</v>
      </c>
      <c r="I20" s="101" t="s">
        <v>152</v>
      </c>
    </row>
    <row r="21" spans="1:9" ht="15.75">
      <c r="A21" s="103" t="s">
        <v>7</v>
      </c>
      <c r="B21" s="104" t="s">
        <v>153</v>
      </c>
      <c r="C21" s="200" t="s">
        <v>153</v>
      </c>
      <c r="D21" s="205"/>
      <c r="E21" s="205"/>
      <c r="F21" s="205"/>
      <c r="G21" s="105"/>
      <c r="H21" s="106">
        <f>SUM(H22,H27,H28)</f>
        <v>718845.9100000001</v>
      </c>
      <c r="I21" s="106">
        <f>SUM(I22,I27,I28)</f>
        <v>681474.14</v>
      </c>
    </row>
    <row r="22" spans="1:9" ht="15.75">
      <c r="A22" s="107" t="s">
        <v>9</v>
      </c>
      <c r="B22" s="108" t="s">
        <v>154</v>
      </c>
      <c r="C22" s="199" t="s">
        <v>154</v>
      </c>
      <c r="D22" s="199"/>
      <c r="E22" s="199"/>
      <c r="F22" s="199"/>
      <c r="G22" s="109">
        <v>1</v>
      </c>
      <c r="H22" s="110">
        <f>SUM(H23:H26)</f>
        <v>711476.3600000001</v>
      </c>
      <c r="I22" s="110">
        <f>SUM(I23:I26)</f>
        <v>675425.01</v>
      </c>
    </row>
    <row r="23" spans="1:9" ht="15.75">
      <c r="A23" s="107" t="s">
        <v>155</v>
      </c>
      <c r="B23" s="108" t="s">
        <v>60</v>
      </c>
      <c r="C23" s="199" t="s">
        <v>60</v>
      </c>
      <c r="D23" s="199"/>
      <c r="E23" s="199"/>
      <c r="F23" s="199"/>
      <c r="G23" s="109"/>
      <c r="H23" s="111">
        <v>236496.3</v>
      </c>
      <c r="I23" s="111">
        <v>224224.91</v>
      </c>
    </row>
    <row r="24" spans="1:9" ht="15.75">
      <c r="A24" s="107" t="s">
        <v>156</v>
      </c>
      <c r="B24" s="112" t="s">
        <v>157</v>
      </c>
      <c r="C24" s="196" t="s">
        <v>157</v>
      </c>
      <c r="D24" s="196"/>
      <c r="E24" s="196"/>
      <c r="F24" s="196"/>
      <c r="G24" s="109"/>
      <c r="H24" s="111">
        <v>466919.52</v>
      </c>
      <c r="I24" s="111">
        <v>421685.75</v>
      </c>
    </row>
    <row r="25" spans="1:9" ht="15.75">
      <c r="A25" s="107" t="s">
        <v>158</v>
      </c>
      <c r="B25" s="108" t="s">
        <v>159</v>
      </c>
      <c r="C25" s="196" t="s">
        <v>159</v>
      </c>
      <c r="D25" s="196"/>
      <c r="E25" s="196"/>
      <c r="F25" s="196"/>
      <c r="G25" s="109"/>
      <c r="H25" s="111">
        <v>6711.66</v>
      </c>
      <c r="I25" s="111">
        <v>18627.7</v>
      </c>
    </row>
    <row r="26" spans="1:9" ht="15.75">
      <c r="A26" s="107" t="s">
        <v>160</v>
      </c>
      <c r="B26" s="112" t="s">
        <v>161</v>
      </c>
      <c r="C26" s="196" t="s">
        <v>161</v>
      </c>
      <c r="D26" s="196"/>
      <c r="E26" s="196"/>
      <c r="F26" s="196"/>
      <c r="G26" s="109"/>
      <c r="H26" s="111">
        <v>1348.8799999999999</v>
      </c>
      <c r="I26" s="111">
        <v>10886.65</v>
      </c>
    </row>
    <row r="27" spans="1:9" ht="15.75">
      <c r="A27" s="107" t="s">
        <v>16</v>
      </c>
      <c r="B27" s="108" t="s">
        <v>162</v>
      </c>
      <c r="C27" s="196" t="s">
        <v>162</v>
      </c>
      <c r="D27" s="196"/>
      <c r="E27" s="196"/>
      <c r="F27" s="196"/>
      <c r="G27" s="109"/>
      <c r="H27" s="110"/>
      <c r="I27" s="113"/>
    </row>
    <row r="28" spans="1:9" ht="15.75">
      <c r="A28" s="107" t="s">
        <v>36</v>
      </c>
      <c r="B28" s="108" t="s">
        <v>163</v>
      </c>
      <c r="C28" s="196" t="s">
        <v>163</v>
      </c>
      <c r="D28" s="196"/>
      <c r="E28" s="196"/>
      <c r="F28" s="196"/>
      <c r="G28" s="109"/>
      <c r="H28" s="110">
        <f>SUM(H29)+SUM(H30)</f>
        <v>7369.55</v>
      </c>
      <c r="I28" s="110">
        <f>SUM(I29)+SUM(I30)</f>
        <v>6049.13</v>
      </c>
    </row>
    <row r="29" spans="1:9" ht="15.75">
      <c r="A29" s="107" t="s">
        <v>164</v>
      </c>
      <c r="B29" s="112" t="s">
        <v>165</v>
      </c>
      <c r="C29" s="196" t="s">
        <v>165</v>
      </c>
      <c r="D29" s="196"/>
      <c r="E29" s="196"/>
      <c r="F29" s="196"/>
      <c r="G29" s="109">
        <v>2</v>
      </c>
      <c r="H29" s="111">
        <v>7369.55</v>
      </c>
      <c r="I29" s="111">
        <v>6049.13</v>
      </c>
    </row>
    <row r="30" spans="1:9" ht="15.75">
      <c r="A30" s="107" t="s">
        <v>166</v>
      </c>
      <c r="B30" s="112" t="s">
        <v>167</v>
      </c>
      <c r="C30" s="196" t="s">
        <v>167</v>
      </c>
      <c r="D30" s="196"/>
      <c r="E30" s="196"/>
      <c r="F30" s="196"/>
      <c r="G30" s="109"/>
      <c r="H30" s="111"/>
      <c r="I30" s="111"/>
    </row>
    <row r="31" spans="1:9" ht="15.75">
      <c r="A31" s="103" t="s">
        <v>45</v>
      </c>
      <c r="B31" s="104" t="s">
        <v>168</v>
      </c>
      <c r="C31" s="200" t="s">
        <v>168</v>
      </c>
      <c r="D31" s="200"/>
      <c r="E31" s="200"/>
      <c r="F31" s="200"/>
      <c r="G31" s="105"/>
      <c r="H31" s="106">
        <f>SUM(H32:H45)</f>
        <v>715283.9900000001</v>
      </c>
      <c r="I31" s="106">
        <f>SUM(I32:I45)</f>
        <v>676136.7100000001</v>
      </c>
    </row>
    <row r="32" spans="1:9" ht="15.75">
      <c r="A32" s="107" t="s">
        <v>9</v>
      </c>
      <c r="B32" s="108" t="s">
        <v>169</v>
      </c>
      <c r="C32" s="196" t="s">
        <v>170</v>
      </c>
      <c r="D32" s="198"/>
      <c r="E32" s="198"/>
      <c r="F32" s="198"/>
      <c r="G32" s="109">
        <v>3</v>
      </c>
      <c r="H32" s="111">
        <v>663457.28</v>
      </c>
      <c r="I32" s="111">
        <v>593922.75</v>
      </c>
    </row>
    <row r="33" spans="1:9" ht="15.75">
      <c r="A33" s="107" t="s">
        <v>16</v>
      </c>
      <c r="B33" s="108" t="s">
        <v>171</v>
      </c>
      <c r="C33" s="196" t="s">
        <v>172</v>
      </c>
      <c r="D33" s="198"/>
      <c r="E33" s="198"/>
      <c r="F33" s="198"/>
      <c r="G33" s="109"/>
      <c r="H33" s="111">
        <v>16245.18</v>
      </c>
      <c r="I33" s="111">
        <v>16088.82</v>
      </c>
    </row>
    <row r="34" spans="1:9" ht="15.75">
      <c r="A34" s="107" t="s">
        <v>36</v>
      </c>
      <c r="B34" s="108" t="s">
        <v>173</v>
      </c>
      <c r="C34" s="196" t="s">
        <v>174</v>
      </c>
      <c r="D34" s="198"/>
      <c r="E34" s="198"/>
      <c r="F34" s="198"/>
      <c r="G34" s="109"/>
      <c r="H34" s="111">
        <v>11582.099999999999</v>
      </c>
      <c r="I34" s="111">
        <v>17149.93</v>
      </c>
    </row>
    <row r="35" spans="1:9" ht="15.75">
      <c r="A35" s="107" t="s">
        <v>44</v>
      </c>
      <c r="B35" s="108" t="s">
        <v>175</v>
      </c>
      <c r="C35" s="199" t="s">
        <v>176</v>
      </c>
      <c r="D35" s="198"/>
      <c r="E35" s="198"/>
      <c r="F35" s="198"/>
      <c r="G35" s="109"/>
      <c r="H35" s="111"/>
      <c r="I35" s="111">
        <v>75</v>
      </c>
    </row>
    <row r="36" spans="1:9" ht="15.75">
      <c r="A36" s="107" t="s">
        <v>55</v>
      </c>
      <c r="B36" s="108" t="s">
        <v>177</v>
      </c>
      <c r="C36" s="199" t="s">
        <v>178</v>
      </c>
      <c r="D36" s="198"/>
      <c r="E36" s="198"/>
      <c r="F36" s="198"/>
      <c r="G36" s="109"/>
      <c r="H36" s="111">
        <v>6437.31</v>
      </c>
      <c r="I36" s="111">
        <v>10648.27</v>
      </c>
    </row>
    <row r="37" spans="1:9" ht="15.75">
      <c r="A37" s="107" t="s">
        <v>179</v>
      </c>
      <c r="B37" s="108" t="s">
        <v>180</v>
      </c>
      <c r="C37" s="199" t="s">
        <v>181</v>
      </c>
      <c r="D37" s="198"/>
      <c r="E37" s="198"/>
      <c r="F37" s="198"/>
      <c r="G37" s="109"/>
      <c r="H37" s="111"/>
      <c r="I37" s="111"/>
    </row>
    <row r="38" spans="1:9" ht="15.75">
      <c r="A38" s="107" t="s">
        <v>182</v>
      </c>
      <c r="B38" s="108" t="s">
        <v>183</v>
      </c>
      <c r="C38" s="199" t="s">
        <v>184</v>
      </c>
      <c r="D38" s="198"/>
      <c r="E38" s="198"/>
      <c r="F38" s="198"/>
      <c r="G38" s="109"/>
      <c r="H38" s="111"/>
      <c r="I38" s="111"/>
    </row>
    <row r="39" spans="1:9" ht="15.75">
      <c r="A39" s="107" t="s">
        <v>185</v>
      </c>
      <c r="B39" s="108" t="s">
        <v>186</v>
      </c>
      <c r="C39" s="196" t="s">
        <v>186</v>
      </c>
      <c r="D39" s="198"/>
      <c r="E39" s="198"/>
      <c r="F39" s="198"/>
      <c r="G39" s="109"/>
      <c r="H39" s="111"/>
      <c r="I39" s="111"/>
    </row>
    <row r="40" spans="1:9" ht="15.75">
      <c r="A40" s="107" t="s">
        <v>187</v>
      </c>
      <c r="B40" s="108" t="s">
        <v>188</v>
      </c>
      <c r="C40" s="199" t="s">
        <v>188</v>
      </c>
      <c r="D40" s="198"/>
      <c r="E40" s="198"/>
      <c r="F40" s="198"/>
      <c r="G40" s="109"/>
      <c r="H40" s="111">
        <v>12068.03</v>
      </c>
      <c r="I40" s="111">
        <v>5933.37</v>
      </c>
    </row>
    <row r="41" spans="1:9" ht="15.75">
      <c r="A41" s="107" t="s">
        <v>189</v>
      </c>
      <c r="B41" s="108" t="s">
        <v>190</v>
      </c>
      <c r="C41" s="196" t="s">
        <v>191</v>
      </c>
      <c r="D41" s="197"/>
      <c r="E41" s="197"/>
      <c r="F41" s="197"/>
      <c r="G41" s="109"/>
      <c r="H41" s="111"/>
      <c r="I41" s="111"/>
    </row>
    <row r="42" spans="1:9" ht="15.75">
      <c r="A42" s="107" t="s">
        <v>192</v>
      </c>
      <c r="B42" s="108" t="s">
        <v>193</v>
      </c>
      <c r="C42" s="196" t="s">
        <v>194</v>
      </c>
      <c r="D42" s="198"/>
      <c r="E42" s="198"/>
      <c r="F42" s="198"/>
      <c r="G42" s="109"/>
      <c r="H42" s="111"/>
      <c r="I42" s="111"/>
    </row>
    <row r="43" spans="1:9" ht="15.75">
      <c r="A43" s="107" t="s">
        <v>195</v>
      </c>
      <c r="B43" s="108" t="s">
        <v>196</v>
      </c>
      <c r="C43" s="196" t="s">
        <v>197</v>
      </c>
      <c r="D43" s="198"/>
      <c r="E43" s="198"/>
      <c r="F43" s="198"/>
      <c r="G43" s="109"/>
      <c r="H43" s="111"/>
      <c r="I43" s="111"/>
    </row>
    <row r="44" spans="1:9" ht="15.75">
      <c r="A44" s="107" t="s">
        <v>198</v>
      </c>
      <c r="B44" s="108" t="s">
        <v>199</v>
      </c>
      <c r="C44" s="196" t="s">
        <v>200</v>
      </c>
      <c r="D44" s="198"/>
      <c r="E44" s="198"/>
      <c r="F44" s="198"/>
      <c r="G44" s="109"/>
      <c r="H44" s="111">
        <v>4188.62</v>
      </c>
      <c r="I44" s="111">
        <v>30931.77</v>
      </c>
    </row>
    <row r="45" spans="1:9" ht="15.75">
      <c r="A45" s="107" t="s">
        <v>201</v>
      </c>
      <c r="B45" s="108" t="s">
        <v>202</v>
      </c>
      <c r="C45" s="192" t="s">
        <v>203</v>
      </c>
      <c r="D45" s="193"/>
      <c r="E45" s="193"/>
      <c r="F45" s="194"/>
      <c r="G45" s="109">
        <v>4</v>
      </c>
      <c r="H45" s="111">
        <v>1305.47</v>
      </c>
      <c r="I45" s="111">
        <v>1386.8</v>
      </c>
    </row>
    <row r="46" spans="1:9" ht="15.75">
      <c r="A46" s="104" t="s">
        <v>47</v>
      </c>
      <c r="B46" s="114" t="s">
        <v>204</v>
      </c>
      <c r="C46" s="185" t="s">
        <v>204</v>
      </c>
      <c r="D46" s="186"/>
      <c r="E46" s="186"/>
      <c r="F46" s="187"/>
      <c r="G46" s="105"/>
      <c r="H46" s="106">
        <f>H21-H31</f>
        <v>3561.920000000042</v>
      </c>
      <c r="I46" s="106">
        <f>I21-I31</f>
        <v>5337.429999999935</v>
      </c>
    </row>
    <row r="47" spans="1:9" ht="15.75">
      <c r="A47" s="104" t="s">
        <v>58</v>
      </c>
      <c r="B47" s="104" t="s">
        <v>205</v>
      </c>
      <c r="C47" s="191" t="s">
        <v>205</v>
      </c>
      <c r="D47" s="186"/>
      <c r="E47" s="186"/>
      <c r="F47" s="187"/>
      <c r="G47" s="115"/>
      <c r="H47" s="106">
        <f>IF(TYPE(H48)=1,H48,0)-IF(TYPE(H49)=1,H49,0)-IF(TYPE(H50)=1,H50,0)</f>
        <v>0</v>
      </c>
      <c r="I47" s="106">
        <f>IF(TYPE(I48)=1,I48,0)-IF(TYPE(I49)=1,I49,0)-IF(TYPE(I50)=1,I50,0)</f>
        <v>0</v>
      </c>
    </row>
    <row r="48" spans="1:9" ht="15.75">
      <c r="A48" s="112" t="s">
        <v>206</v>
      </c>
      <c r="B48" s="108" t="s">
        <v>207</v>
      </c>
      <c r="C48" s="192" t="s">
        <v>208</v>
      </c>
      <c r="D48" s="193"/>
      <c r="E48" s="193"/>
      <c r="F48" s="194"/>
      <c r="G48" s="116"/>
      <c r="H48" s="110"/>
      <c r="I48" s="111"/>
    </row>
    <row r="49" spans="1:9" ht="15.75">
      <c r="A49" s="112" t="s">
        <v>16</v>
      </c>
      <c r="B49" s="108" t="s">
        <v>209</v>
      </c>
      <c r="C49" s="192" t="s">
        <v>209</v>
      </c>
      <c r="D49" s="193"/>
      <c r="E49" s="193"/>
      <c r="F49" s="194"/>
      <c r="G49" s="116"/>
      <c r="H49" s="111"/>
      <c r="I49" s="111"/>
    </row>
    <row r="50" spans="1:9" ht="15.75">
      <c r="A50" s="112" t="s">
        <v>210</v>
      </c>
      <c r="B50" s="108" t="s">
        <v>211</v>
      </c>
      <c r="C50" s="192" t="s">
        <v>212</v>
      </c>
      <c r="D50" s="193"/>
      <c r="E50" s="193"/>
      <c r="F50" s="194"/>
      <c r="G50" s="116"/>
      <c r="H50" s="111"/>
      <c r="I50" s="111"/>
    </row>
    <row r="51" spans="1:9" ht="15.75">
      <c r="A51" s="104" t="s">
        <v>63</v>
      </c>
      <c r="B51" s="114" t="s">
        <v>213</v>
      </c>
      <c r="C51" s="185" t="s">
        <v>213</v>
      </c>
      <c r="D51" s="186"/>
      <c r="E51" s="186"/>
      <c r="F51" s="187"/>
      <c r="G51" s="115"/>
      <c r="H51" s="111"/>
      <c r="I51" s="111"/>
    </row>
    <row r="52" spans="1:9" ht="15.75">
      <c r="A52" s="104" t="s">
        <v>75</v>
      </c>
      <c r="B52" s="114" t="s">
        <v>214</v>
      </c>
      <c r="C52" s="195" t="s">
        <v>214</v>
      </c>
      <c r="D52" s="189"/>
      <c r="E52" s="189"/>
      <c r="F52" s="190"/>
      <c r="G52" s="115"/>
      <c r="H52" s="111"/>
      <c r="I52" s="111"/>
    </row>
    <row r="53" spans="1:9" ht="15.75">
      <c r="A53" s="104" t="s">
        <v>87</v>
      </c>
      <c r="B53" s="114" t="s">
        <v>215</v>
      </c>
      <c r="C53" s="185" t="s">
        <v>215</v>
      </c>
      <c r="D53" s="186"/>
      <c r="E53" s="186"/>
      <c r="F53" s="187"/>
      <c r="G53" s="115"/>
      <c r="H53" s="111"/>
      <c r="I53" s="111"/>
    </row>
    <row r="54" spans="1:9" ht="15.75">
      <c r="A54" s="104" t="s">
        <v>216</v>
      </c>
      <c r="B54" s="104" t="s">
        <v>217</v>
      </c>
      <c r="C54" s="188" t="s">
        <v>217</v>
      </c>
      <c r="D54" s="189"/>
      <c r="E54" s="189"/>
      <c r="F54" s="190"/>
      <c r="G54" s="115"/>
      <c r="H54" s="106">
        <f>SUM(H46,H47,H51,H52,H53)</f>
        <v>3561.920000000042</v>
      </c>
      <c r="I54" s="106">
        <f>SUM(I46,I47,I51,I52,I53)</f>
        <v>5337.429999999935</v>
      </c>
    </row>
    <row r="55" spans="1:9" ht="15.75">
      <c r="A55" s="104" t="s">
        <v>9</v>
      </c>
      <c r="B55" s="104" t="s">
        <v>218</v>
      </c>
      <c r="C55" s="191" t="s">
        <v>218</v>
      </c>
      <c r="D55" s="186"/>
      <c r="E55" s="186"/>
      <c r="F55" s="187"/>
      <c r="G55" s="115"/>
      <c r="H55" s="111"/>
      <c r="I55" s="111"/>
    </row>
    <row r="56" spans="1:9" ht="15.75">
      <c r="A56" s="104" t="s">
        <v>219</v>
      </c>
      <c r="B56" s="114" t="s">
        <v>220</v>
      </c>
      <c r="C56" s="185" t="s">
        <v>220</v>
      </c>
      <c r="D56" s="186"/>
      <c r="E56" s="186"/>
      <c r="F56" s="187"/>
      <c r="G56" s="115"/>
      <c r="H56" s="106">
        <f>SUM(H54,H55)</f>
        <v>3561.920000000042</v>
      </c>
      <c r="I56" s="106">
        <f>SUM(I54,I55)</f>
        <v>5337.429999999935</v>
      </c>
    </row>
    <row r="57" spans="1:9" ht="15.75">
      <c r="A57" s="112" t="s">
        <v>9</v>
      </c>
      <c r="B57" s="108" t="s">
        <v>221</v>
      </c>
      <c r="C57" s="192" t="s">
        <v>221</v>
      </c>
      <c r="D57" s="193"/>
      <c r="E57" s="193"/>
      <c r="F57" s="194"/>
      <c r="G57" s="116"/>
      <c r="H57" s="110"/>
      <c r="I57" s="110"/>
    </row>
    <row r="58" spans="1:9" ht="15.75">
      <c r="A58" s="112" t="s">
        <v>16</v>
      </c>
      <c r="B58" s="108" t="s">
        <v>222</v>
      </c>
      <c r="C58" s="192" t="s">
        <v>222</v>
      </c>
      <c r="D58" s="193"/>
      <c r="E58" s="193"/>
      <c r="F58" s="194"/>
      <c r="G58" s="116"/>
      <c r="H58" s="110"/>
      <c r="I58" s="110"/>
    </row>
    <row r="59" spans="1:9" ht="12.75">
      <c r="A59" s="117"/>
      <c r="B59" s="117"/>
      <c r="C59" s="117"/>
      <c r="D59" s="117"/>
      <c r="G59" s="118"/>
      <c r="H59" s="118"/>
      <c r="I59" s="118"/>
    </row>
    <row r="60" spans="1:9" ht="15.75">
      <c r="A60" s="179" t="s">
        <v>136</v>
      </c>
      <c r="B60" s="179"/>
      <c r="C60" s="179"/>
      <c r="D60" s="179"/>
      <c r="E60" s="179"/>
      <c r="F60" s="179"/>
      <c r="G60" s="119"/>
      <c r="H60" s="180" t="s">
        <v>137</v>
      </c>
      <c r="I60" s="180"/>
    </row>
    <row r="61" spans="1:9" s="100" customFormat="1" ht="14.25">
      <c r="A61" s="181" t="s">
        <v>223</v>
      </c>
      <c r="B61" s="181"/>
      <c r="C61" s="181"/>
      <c r="D61" s="181"/>
      <c r="E61" s="181"/>
      <c r="F61" s="181"/>
      <c r="G61" s="120" t="s">
        <v>132</v>
      </c>
      <c r="H61" s="182" t="s">
        <v>112</v>
      </c>
      <c r="I61" s="182"/>
    </row>
    <row r="62" spans="1:9" s="100" customFormat="1" ht="15">
      <c r="A62" s="121"/>
      <c r="B62" s="121"/>
      <c r="C62" s="121"/>
      <c r="D62" s="121"/>
      <c r="E62" s="121"/>
      <c r="F62" s="121"/>
      <c r="G62" s="121"/>
      <c r="H62" s="122"/>
      <c r="I62" s="122"/>
    </row>
    <row r="63" spans="1:9" s="100" customFormat="1" ht="14.25">
      <c r="A63" s="183" t="s">
        <v>138</v>
      </c>
      <c r="B63" s="183"/>
      <c r="C63" s="183"/>
      <c r="D63" s="183"/>
      <c r="E63" s="183"/>
      <c r="F63" s="183"/>
      <c r="G63" s="62" t="s">
        <v>224</v>
      </c>
      <c r="H63" s="184" t="s">
        <v>139</v>
      </c>
      <c r="I63" s="184"/>
    </row>
    <row r="64" spans="1:9" s="100" customFormat="1" ht="14.25">
      <c r="A64" s="177" t="s">
        <v>225</v>
      </c>
      <c r="B64" s="177"/>
      <c r="C64" s="177"/>
      <c r="D64" s="177"/>
      <c r="E64" s="177"/>
      <c r="F64" s="177"/>
      <c r="G64" s="123" t="s">
        <v>226</v>
      </c>
      <c r="H64" s="178" t="s">
        <v>112</v>
      </c>
      <c r="I64" s="178"/>
    </row>
    <row r="67" spans="1:10" ht="12.75" customHeight="1">
      <c r="A67" s="93"/>
      <c r="B67" s="93"/>
      <c r="C67" s="93"/>
      <c r="D67" s="93"/>
      <c r="E67" s="42"/>
      <c r="F67" s="93"/>
      <c r="G67" s="93"/>
      <c r="H67" s="90"/>
      <c r="I67" s="93"/>
      <c r="J67" s="93"/>
    </row>
  </sheetData>
  <sheetProtection/>
  <mergeCells count="62">
    <mergeCell ref="A10:I10"/>
    <mergeCell ref="A5:I5"/>
    <mergeCell ref="A6:I6"/>
    <mergeCell ref="A7:I7"/>
    <mergeCell ref="A8:I8"/>
    <mergeCell ref="A9:I9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6.00390625" style="124" customWidth="1"/>
    <col min="2" max="2" width="32.8515625" style="97" customWidth="1"/>
    <col min="3" max="10" width="15.7109375" style="97" customWidth="1"/>
    <col min="11" max="11" width="13.140625" style="97" customWidth="1"/>
    <col min="12" max="13" width="15.7109375" style="97" customWidth="1"/>
    <col min="14" max="16384" width="9.140625" style="97" customWidth="1"/>
  </cols>
  <sheetData>
    <row r="1" spans="9:11" ht="15">
      <c r="I1" s="125"/>
      <c r="J1" s="125"/>
      <c r="K1" s="125"/>
    </row>
    <row r="2" ht="15">
      <c r="I2" s="97" t="s">
        <v>227</v>
      </c>
    </row>
    <row r="3" ht="15">
      <c r="I3" s="97" t="s">
        <v>228</v>
      </c>
    </row>
    <row r="4" ht="15"/>
    <row r="5" spans="1:13" ht="15">
      <c r="A5" s="214" t="s">
        <v>229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</row>
    <row r="6" spans="1:13" ht="15">
      <c r="A6" s="214" t="s">
        <v>230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</row>
    <row r="7" ht="15"/>
    <row r="8" spans="1:13" ht="15">
      <c r="A8" s="214" t="s">
        <v>231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</row>
    <row r="9" ht="15"/>
    <row r="10" spans="1:13" ht="15">
      <c r="A10" s="216" t="s">
        <v>2</v>
      </c>
      <c r="B10" s="216" t="s">
        <v>232</v>
      </c>
      <c r="C10" s="216" t="s">
        <v>233</v>
      </c>
      <c r="D10" s="216" t="s">
        <v>234</v>
      </c>
      <c r="E10" s="216"/>
      <c r="F10" s="216"/>
      <c r="G10" s="216"/>
      <c r="H10" s="216"/>
      <c r="I10" s="216"/>
      <c r="J10" s="217"/>
      <c r="K10" s="217"/>
      <c r="L10" s="216"/>
      <c r="M10" s="216" t="s">
        <v>235</v>
      </c>
    </row>
    <row r="11" spans="1:13" ht="114">
      <c r="A11" s="216"/>
      <c r="B11" s="216"/>
      <c r="C11" s="216"/>
      <c r="D11" s="126" t="s">
        <v>236</v>
      </c>
      <c r="E11" s="126" t="s">
        <v>237</v>
      </c>
      <c r="F11" s="126" t="s">
        <v>238</v>
      </c>
      <c r="G11" s="126" t="s">
        <v>239</v>
      </c>
      <c r="H11" s="126" t="s">
        <v>240</v>
      </c>
      <c r="I11" s="127" t="s">
        <v>241</v>
      </c>
      <c r="J11" s="126" t="s">
        <v>242</v>
      </c>
      <c r="K11" s="128" t="s">
        <v>243</v>
      </c>
      <c r="L11" s="129" t="s">
        <v>244</v>
      </c>
      <c r="M11" s="216"/>
    </row>
    <row r="12" spans="1:13" ht="15">
      <c r="A12" s="130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>
        <v>10</v>
      </c>
      <c r="K12" s="131" t="s">
        <v>245</v>
      </c>
      <c r="L12" s="130">
        <v>12</v>
      </c>
      <c r="M12" s="130">
        <v>13</v>
      </c>
    </row>
    <row r="13" spans="1:13" ht="85.5">
      <c r="A13" s="126" t="s">
        <v>246</v>
      </c>
      <c r="B13" s="132" t="s">
        <v>247</v>
      </c>
      <c r="C13" s="133">
        <f aca="true" t="shared" si="0" ref="C13:L13">SUM(C14:C15)</f>
        <v>1145.2100000000003</v>
      </c>
      <c r="D13" s="133">
        <f t="shared" si="0"/>
        <v>247689.62</v>
      </c>
      <c r="E13" s="133">
        <f t="shared" si="0"/>
        <v>0</v>
      </c>
      <c r="F13" s="133">
        <f t="shared" si="0"/>
        <v>0</v>
      </c>
      <c r="G13" s="133">
        <f t="shared" si="0"/>
        <v>0</v>
      </c>
      <c r="H13" s="133">
        <f t="shared" si="0"/>
        <v>0</v>
      </c>
      <c r="I13" s="133">
        <f t="shared" si="0"/>
        <v>-247930.62999999998</v>
      </c>
      <c r="J13" s="133">
        <f t="shared" si="0"/>
        <v>0</v>
      </c>
      <c r="K13" s="133">
        <f t="shared" si="0"/>
        <v>-20.52</v>
      </c>
      <c r="L13" s="133">
        <f t="shared" si="0"/>
        <v>0</v>
      </c>
      <c r="M13" s="133">
        <f aca="true" t="shared" si="1" ref="M13:M25">SUM(C13:L13)</f>
        <v>883.6800000000117</v>
      </c>
    </row>
    <row r="14" spans="1:13" ht="15">
      <c r="A14" s="134" t="s">
        <v>248</v>
      </c>
      <c r="B14" s="135" t="s">
        <v>249</v>
      </c>
      <c r="C14" s="136">
        <v>1124.7</v>
      </c>
      <c r="D14" s="136"/>
      <c r="E14" s="136"/>
      <c r="F14" s="136"/>
      <c r="G14" s="136"/>
      <c r="H14" s="136"/>
      <c r="I14" s="136">
        <v>-241.02</v>
      </c>
      <c r="J14" s="136"/>
      <c r="K14" s="136"/>
      <c r="L14" s="136"/>
      <c r="M14" s="133">
        <f t="shared" si="1"/>
        <v>883.6800000000001</v>
      </c>
    </row>
    <row r="15" spans="1:13" ht="30">
      <c r="A15" s="134" t="s">
        <v>250</v>
      </c>
      <c r="B15" s="135" t="s">
        <v>251</v>
      </c>
      <c r="C15" s="136">
        <v>20.51000000000022</v>
      </c>
      <c r="D15" s="136">
        <v>247689.62</v>
      </c>
      <c r="E15" s="136"/>
      <c r="F15" s="136"/>
      <c r="G15" s="136"/>
      <c r="H15" s="136"/>
      <c r="I15" s="136">
        <v>-247689.61</v>
      </c>
      <c r="J15" s="136"/>
      <c r="K15" s="136">
        <v>-20.52</v>
      </c>
      <c r="L15" s="136"/>
      <c r="M15" s="133">
        <f t="shared" si="1"/>
        <v>1.8626877817951026E-11</v>
      </c>
    </row>
    <row r="16" spans="1:13" ht="85.5">
      <c r="A16" s="126" t="s">
        <v>252</v>
      </c>
      <c r="B16" s="132" t="s">
        <v>253</v>
      </c>
      <c r="C16" s="133">
        <f aca="true" t="shared" si="2" ref="C16:L16">SUM(C17:C18)</f>
        <v>543788.47</v>
      </c>
      <c r="D16" s="133">
        <f t="shared" si="2"/>
        <v>469996.2</v>
      </c>
      <c r="E16" s="133">
        <f t="shared" si="2"/>
        <v>0</v>
      </c>
      <c r="F16" s="133">
        <f t="shared" si="2"/>
        <v>0</v>
      </c>
      <c r="G16" s="133">
        <f t="shared" si="2"/>
        <v>0</v>
      </c>
      <c r="H16" s="133">
        <f t="shared" si="2"/>
        <v>0</v>
      </c>
      <c r="I16" s="133">
        <f t="shared" si="2"/>
        <v>-478804.26</v>
      </c>
      <c r="J16" s="133">
        <f t="shared" si="2"/>
        <v>0</v>
      </c>
      <c r="K16" s="133">
        <f t="shared" si="2"/>
        <v>0</v>
      </c>
      <c r="L16" s="133">
        <f t="shared" si="2"/>
        <v>0</v>
      </c>
      <c r="M16" s="133">
        <f t="shared" si="1"/>
        <v>534980.4099999999</v>
      </c>
    </row>
    <row r="17" spans="1:13" ht="15">
      <c r="A17" s="134" t="s">
        <v>254</v>
      </c>
      <c r="B17" s="135" t="s">
        <v>249</v>
      </c>
      <c r="C17" s="136">
        <v>542528.63</v>
      </c>
      <c r="D17" s="136">
        <v>14099.88</v>
      </c>
      <c r="E17" s="136"/>
      <c r="F17" s="136"/>
      <c r="G17" s="136"/>
      <c r="H17" s="136"/>
      <c r="I17" s="136">
        <v>-22727.53</v>
      </c>
      <c r="J17" s="136"/>
      <c r="K17" s="136"/>
      <c r="L17" s="136"/>
      <c r="M17" s="133">
        <f t="shared" si="1"/>
        <v>533900.98</v>
      </c>
    </row>
    <row r="18" spans="1:13" ht="30">
      <c r="A18" s="134" t="s">
        <v>255</v>
      </c>
      <c r="B18" s="135" t="s">
        <v>251</v>
      </c>
      <c r="C18" s="136">
        <v>1259.8400000000001</v>
      </c>
      <c r="D18" s="136">
        <v>455896.32</v>
      </c>
      <c r="E18" s="136"/>
      <c r="F18" s="136"/>
      <c r="G18" s="136"/>
      <c r="H18" s="136"/>
      <c r="I18" s="136">
        <v>-456076.73</v>
      </c>
      <c r="J18" s="136"/>
      <c r="K18" s="136"/>
      <c r="L18" s="136"/>
      <c r="M18" s="133">
        <f t="shared" si="1"/>
        <v>1079.4300000000512</v>
      </c>
    </row>
    <row r="19" spans="1:13" ht="142.5">
      <c r="A19" s="126" t="s">
        <v>256</v>
      </c>
      <c r="B19" s="132" t="s">
        <v>257</v>
      </c>
      <c r="C19" s="133">
        <f aca="true" t="shared" si="3" ref="C19:L19">SUM(C20:C21)</f>
        <v>599396.35</v>
      </c>
      <c r="D19" s="133">
        <f t="shared" si="3"/>
        <v>0</v>
      </c>
      <c r="E19" s="133">
        <f t="shared" si="3"/>
        <v>0</v>
      </c>
      <c r="F19" s="133">
        <f t="shared" si="3"/>
        <v>0</v>
      </c>
      <c r="G19" s="133">
        <f t="shared" si="3"/>
        <v>0</v>
      </c>
      <c r="H19" s="133">
        <f t="shared" si="3"/>
        <v>0</v>
      </c>
      <c r="I19" s="133">
        <f t="shared" si="3"/>
        <v>-6711.66</v>
      </c>
      <c r="J19" s="133">
        <f>SUM(J20:J21)</f>
        <v>0</v>
      </c>
      <c r="K19" s="133">
        <f t="shared" si="3"/>
        <v>0</v>
      </c>
      <c r="L19" s="133">
        <f t="shared" si="3"/>
        <v>0</v>
      </c>
      <c r="M19" s="133">
        <f t="shared" si="1"/>
        <v>592684.69</v>
      </c>
    </row>
    <row r="20" spans="1:13" ht="15">
      <c r="A20" s="134" t="s">
        <v>258</v>
      </c>
      <c r="B20" s="135" t="s">
        <v>249</v>
      </c>
      <c r="C20" s="136">
        <v>599396.35</v>
      </c>
      <c r="D20" s="136"/>
      <c r="E20" s="136"/>
      <c r="F20" s="136"/>
      <c r="G20" s="136"/>
      <c r="H20" s="136"/>
      <c r="I20" s="136">
        <v>-6711.66</v>
      </c>
      <c r="J20" s="136"/>
      <c r="K20" s="136"/>
      <c r="L20" s="136"/>
      <c r="M20" s="133">
        <f t="shared" si="1"/>
        <v>592684.69</v>
      </c>
    </row>
    <row r="21" spans="1:13" ht="30">
      <c r="A21" s="134" t="s">
        <v>259</v>
      </c>
      <c r="B21" s="135" t="s">
        <v>251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3">
        <f t="shared" si="1"/>
        <v>0</v>
      </c>
    </row>
    <row r="22" spans="1:13" ht="15">
      <c r="A22" s="126" t="s">
        <v>260</v>
      </c>
      <c r="B22" s="132" t="s">
        <v>261</v>
      </c>
      <c r="C22" s="133">
        <f aca="true" t="shared" si="4" ref="C22:L22">SUM(C23:C24)</f>
        <v>3220.92</v>
      </c>
      <c r="D22" s="133">
        <f t="shared" si="4"/>
        <v>0</v>
      </c>
      <c r="E22" s="133">
        <f>SUM(E23:E24)</f>
        <v>0</v>
      </c>
      <c r="F22" s="133">
        <f t="shared" si="4"/>
        <v>879.8</v>
      </c>
      <c r="G22" s="133">
        <f t="shared" si="4"/>
        <v>0</v>
      </c>
      <c r="H22" s="133">
        <f t="shared" si="4"/>
        <v>0</v>
      </c>
      <c r="I22" s="133">
        <f t="shared" si="4"/>
        <v>-1348.8799999999999</v>
      </c>
      <c r="J22" s="133">
        <f>SUM(J23:J24)</f>
        <v>0</v>
      </c>
      <c r="K22" s="133">
        <f t="shared" si="4"/>
        <v>0</v>
      </c>
      <c r="L22" s="133">
        <f t="shared" si="4"/>
        <v>0</v>
      </c>
      <c r="M22" s="133">
        <f t="shared" si="1"/>
        <v>2751.84</v>
      </c>
    </row>
    <row r="23" spans="1:13" ht="15">
      <c r="A23" s="134" t="s">
        <v>262</v>
      </c>
      <c r="B23" s="135" t="s">
        <v>249</v>
      </c>
      <c r="C23" s="136">
        <v>3220.92</v>
      </c>
      <c r="D23" s="136"/>
      <c r="E23" s="136"/>
      <c r="F23" s="136">
        <v>879.8</v>
      </c>
      <c r="G23" s="136"/>
      <c r="H23" s="136"/>
      <c r="I23" s="136">
        <v>-1348.8799999999999</v>
      </c>
      <c r="J23" s="136"/>
      <c r="K23" s="136"/>
      <c r="L23" s="136"/>
      <c r="M23" s="133">
        <f t="shared" si="1"/>
        <v>2751.84</v>
      </c>
    </row>
    <row r="24" spans="1:13" ht="30">
      <c r="A24" s="134" t="s">
        <v>263</v>
      </c>
      <c r="B24" s="135" t="s">
        <v>251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3">
        <f t="shared" si="1"/>
        <v>0</v>
      </c>
    </row>
    <row r="25" spans="1:13" ht="15">
      <c r="A25" s="126" t="s">
        <v>264</v>
      </c>
      <c r="B25" s="132" t="s">
        <v>265</v>
      </c>
      <c r="C25" s="137">
        <f aca="true" t="shared" si="5" ref="C25:L25">SUM(C13,C16,C19,C22)</f>
        <v>1147550.9499999997</v>
      </c>
      <c r="D25" s="137">
        <f t="shared" si="5"/>
        <v>717685.8200000001</v>
      </c>
      <c r="E25" s="137">
        <f t="shared" si="5"/>
        <v>0</v>
      </c>
      <c r="F25" s="137">
        <f t="shared" si="5"/>
        <v>879.8</v>
      </c>
      <c r="G25" s="137">
        <f t="shared" si="5"/>
        <v>0</v>
      </c>
      <c r="H25" s="137">
        <f t="shared" si="5"/>
        <v>0</v>
      </c>
      <c r="I25" s="137">
        <f t="shared" si="5"/>
        <v>-734795.43</v>
      </c>
      <c r="J25" s="137">
        <f t="shared" si="5"/>
        <v>0</v>
      </c>
      <c r="K25" s="137">
        <f t="shared" si="5"/>
        <v>-20.52</v>
      </c>
      <c r="L25" s="137">
        <f t="shared" si="5"/>
        <v>0</v>
      </c>
      <c r="M25" s="137">
        <f t="shared" si="1"/>
        <v>1131300.6199999996</v>
      </c>
    </row>
    <row r="26" ht="15">
      <c r="A26" s="138" t="s">
        <v>266</v>
      </c>
    </row>
    <row r="27" spans="1:5" ht="12.75">
      <c r="A27" s="139"/>
      <c r="B27" s="139"/>
      <c r="C27" s="139"/>
      <c r="D27" s="139"/>
      <c r="E27" s="139"/>
    </row>
    <row r="28" spans="1:15" ht="12.75">
      <c r="A28" s="139"/>
      <c r="B28" s="139"/>
      <c r="C28" s="139"/>
      <c r="D28" s="139"/>
      <c r="E28" s="139"/>
      <c r="O28" s="90"/>
    </row>
    <row r="29" spans="1:15" ht="12.75" customHeight="1">
      <c r="A29" s="93"/>
      <c r="B29" s="93"/>
      <c r="C29" s="93"/>
      <c r="D29" s="93"/>
      <c r="E29" s="42"/>
      <c r="F29" s="93"/>
      <c r="G29" s="93"/>
      <c r="H29" s="93"/>
      <c r="I29" s="93"/>
      <c r="J29" s="93"/>
      <c r="K29" s="93"/>
      <c r="L29" s="93"/>
      <c r="M29" s="93"/>
      <c r="O29" s="90"/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Tūbienė Neringa</dc:creator>
  <cp:keywords/>
  <dc:description/>
  <cp:lastModifiedBy>Grazvis</cp:lastModifiedBy>
  <cp:lastPrinted>2013-02-07T07:41:43Z</cp:lastPrinted>
  <dcterms:created xsi:type="dcterms:W3CDTF">2009-07-20T14:30:53Z</dcterms:created>
  <dcterms:modified xsi:type="dcterms:W3CDTF">2014-10-28T07:04:59Z</dcterms:modified>
  <cp:category/>
  <cp:version/>
  <cp:contentType/>
  <cp:contentStatus/>
</cp:coreProperties>
</file>