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Biudžeto vykdymo\"/>
    </mc:Choice>
  </mc:AlternateContent>
  <xr:revisionPtr revIDLastSave="0" documentId="8_{0ADD4B3A-5E16-4AA0-A08D-9557FCF699A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J273" i="1" s="1"/>
  <c r="I275" i="1"/>
  <c r="L274" i="1"/>
  <c r="K274" i="1"/>
  <c r="I274" i="1"/>
  <c r="L273" i="1"/>
  <c r="K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J266" i="1" s="1"/>
  <c r="I267" i="1"/>
  <c r="L266" i="1"/>
  <c r="K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J251" i="1" s="1"/>
  <c r="I252" i="1"/>
  <c r="L251" i="1"/>
  <c r="K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J241" i="1" s="1"/>
  <c r="J240" i="1" s="1"/>
  <c r="I242" i="1"/>
  <c r="L241" i="1"/>
  <c r="K241" i="1"/>
  <c r="I241" i="1"/>
  <c r="L240" i="1"/>
  <c r="K240" i="1"/>
  <c r="I240" i="1"/>
  <c r="L236" i="1"/>
  <c r="K236" i="1"/>
  <c r="J236" i="1"/>
  <c r="J235" i="1" s="1"/>
  <c r="J234" i="1" s="1"/>
  <c r="I236" i="1"/>
  <c r="L235" i="1"/>
  <c r="K235" i="1"/>
  <c r="I235" i="1"/>
  <c r="L234" i="1"/>
  <c r="K234" i="1"/>
  <c r="I234" i="1"/>
  <c r="L232" i="1"/>
  <c r="K232" i="1"/>
  <c r="J232" i="1"/>
  <c r="J231" i="1" s="1"/>
  <c r="J230" i="1" s="1"/>
  <c r="I232" i="1"/>
  <c r="L231" i="1"/>
  <c r="K231" i="1"/>
  <c r="I231" i="1"/>
  <c r="L230" i="1"/>
  <c r="K230" i="1"/>
  <c r="I230" i="1"/>
  <c r="P223" i="1"/>
  <c r="O223" i="1"/>
  <c r="N223" i="1"/>
  <c r="M223" i="1"/>
  <c r="L223" i="1"/>
  <c r="K223" i="1"/>
  <c r="J223" i="1"/>
  <c r="J222" i="1" s="1"/>
  <c r="J218" i="1" s="1"/>
  <c r="I223" i="1"/>
  <c r="L222" i="1"/>
  <c r="K222" i="1"/>
  <c r="I222" i="1"/>
  <c r="L220" i="1"/>
  <c r="K220" i="1"/>
  <c r="J220" i="1"/>
  <c r="I220" i="1"/>
  <c r="L219" i="1"/>
  <c r="K219" i="1"/>
  <c r="J219" i="1"/>
  <c r="I219" i="1"/>
  <c r="L218" i="1"/>
  <c r="K218" i="1"/>
  <c r="I218" i="1"/>
  <c r="L213" i="1"/>
  <c r="K213" i="1"/>
  <c r="J213" i="1"/>
  <c r="J212" i="1" s="1"/>
  <c r="J211" i="1" s="1"/>
  <c r="I213" i="1"/>
  <c r="L212" i="1"/>
  <c r="K212" i="1"/>
  <c r="I212" i="1"/>
  <c r="L211" i="1"/>
  <c r="K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J192" i="1" s="1"/>
  <c r="I193" i="1"/>
  <c r="L192" i="1"/>
  <c r="K192" i="1"/>
  <c r="I192" i="1"/>
  <c r="L190" i="1"/>
  <c r="K190" i="1"/>
  <c r="J190" i="1"/>
  <c r="J189" i="1" s="1"/>
  <c r="I190" i="1"/>
  <c r="L189" i="1"/>
  <c r="K189" i="1"/>
  <c r="I189" i="1"/>
  <c r="L188" i="1"/>
  <c r="K188" i="1"/>
  <c r="I188" i="1"/>
  <c r="L187" i="1"/>
  <c r="K187" i="1"/>
  <c r="I187" i="1"/>
  <c r="L186" i="1"/>
  <c r="K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J161" i="1" s="1"/>
  <c r="J160" i="1" s="1"/>
  <c r="I162" i="1"/>
  <c r="L161" i="1"/>
  <c r="K161" i="1"/>
  <c r="I161" i="1"/>
  <c r="L160" i="1"/>
  <c r="K160" i="1"/>
  <c r="I160" i="1"/>
  <c r="L157" i="1"/>
  <c r="K157" i="1"/>
  <c r="J157" i="1"/>
  <c r="I157" i="1"/>
  <c r="L156" i="1"/>
  <c r="K156" i="1"/>
  <c r="J156" i="1"/>
  <c r="J155" i="1" s="1"/>
  <c r="I156" i="1"/>
  <c r="L155" i="1"/>
  <c r="K155" i="1"/>
  <c r="I155" i="1"/>
  <c r="L153" i="1"/>
  <c r="K153" i="1"/>
  <c r="J153" i="1"/>
  <c r="J152" i="1" s="1"/>
  <c r="I153" i="1"/>
  <c r="L152" i="1"/>
  <c r="K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J143" i="1" s="1"/>
  <c r="J142" i="1" s="1"/>
  <c r="J141" i="1" s="1"/>
  <c r="I144" i="1"/>
  <c r="L143" i="1"/>
  <c r="K143" i="1"/>
  <c r="I143" i="1"/>
  <c r="L142" i="1"/>
  <c r="K142" i="1"/>
  <c r="I142" i="1"/>
  <c r="L141" i="1"/>
  <c r="K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J133" i="1" s="1"/>
  <c r="I134" i="1"/>
  <c r="L133" i="1"/>
  <c r="K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J125" i="1" s="1"/>
  <c r="I126" i="1"/>
  <c r="L125" i="1"/>
  <c r="K125" i="1"/>
  <c r="I125" i="1"/>
  <c r="L123" i="1"/>
  <c r="K123" i="1"/>
  <c r="J123" i="1"/>
  <c r="I123" i="1"/>
  <c r="L122" i="1"/>
  <c r="K122" i="1"/>
  <c r="J122" i="1"/>
  <c r="J121" i="1" s="1"/>
  <c r="I122" i="1"/>
  <c r="L121" i="1"/>
  <c r="K121" i="1"/>
  <c r="I121" i="1"/>
  <c r="L118" i="1"/>
  <c r="K118" i="1"/>
  <c r="J118" i="1"/>
  <c r="I118" i="1"/>
  <c r="L117" i="1"/>
  <c r="K117" i="1"/>
  <c r="J117" i="1"/>
  <c r="J116" i="1" s="1"/>
  <c r="I117" i="1"/>
  <c r="L116" i="1"/>
  <c r="K116" i="1"/>
  <c r="I116" i="1"/>
  <c r="L115" i="1"/>
  <c r="K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J101" i="1" s="1"/>
  <c r="I102" i="1"/>
  <c r="L101" i="1"/>
  <c r="K101" i="1"/>
  <c r="I101" i="1"/>
  <c r="L98" i="1"/>
  <c r="K98" i="1"/>
  <c r="J98" i="1"/>
  <c r="I98" i="1"/>
  <c r="L97" i="1"/>
  <c r="K97" i="1"/>
  <c r="J97" i="1"/>
  <c r="J96" i="1" s="1"/>
  <c r="J95" i="1" s="1"/>
  <c r="I97" i="1"/>
  <c r="L96" i="1"/>
  <c r="K96" i="1"/>
  <c r="I96" i="1"/>
  <c r="L95" i="1"/>
  <c r="K95" i="1"/>
  <c r="I95" i="1"/>
  <c r="L91" i="1"/>
  <c r="K91" i="1"/>
  <c r="J91" i="1"/>
  <c r="I91" i="1"/>
  <c r="I90" i="1" s="1"/>
  <c r="I89" i="1" s="1"/>
  <c r="I88" i="1" s="1"/>
  <c r="L90" i="1"/>
  <c r="K90" i="1"/>
  <c r="J90" i="1"/>
  <c r="J89" i="1" s="1"/>
  <c r="J88" i="1" s="1"/>
  <c r="L89" i="1"/>
  <c r="K89" i="1"/>
  <c r="L88" i="1"/>
  <c r="K88" i="1"/>
  <c r="L86" i="1"/>
  <c r="K86" i="1"/>
  <c r="J86" i="1"/>
  <c r="J85" i="1" s="1"/>
  <c r="J84" i="1" s="1"/>
  <c r="I86" i="1"/>
  <c r="L85" i="1"/>
  <c r="K85" i="1"/>
  <c r="I85" i="1"/>
  <c r="I84" i="1" s="1"/>
  <c r="L84" i="1"/>
  <c r="K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I67" i="1" s="1"/>
  <c r="L67" i="1"/>
  <c r="K67" i="1"/>
  <c r="J67" i="1"/>
  <c r="L50" i="1"/>
  <c r="K50" i="1"/>
  <c r="J50" i="1"/>
  <c r="J49" i="1" s="1"/>
  <c r="J48" i="1" s="1"/>
  <c r="J47" i="1" s="1"/>
  <c r="I50" i="1"/>
  <c r="I49" i="1" s="1"/>
  <c r="I48" i="1" s="1"/>
  <c r="I47" i="1" s="1"/>
  <c r="L49" i="1"/>
  <c r="K49" i="1"/>
  <c r="L48" i="1"/>
  <c r="K48" i="1"/>
  <c r="L47" i="1"/>
  <c r="K47" i="1"/>
  <c r="L45" i="1"/>
  <c r="K45" i="1"/>
  <c r="J45" i="1"/>
  <c r="J44" i="1" s="1"/>
  <c r="J43" i="1" s="1"/>
  <c r="I45" i="1"/>
  <c r="I44" i="1" s="1"/>
  <c r="I43" i="1" s="1"/>
  <c r="L44" i="1"/>
  <c r="K44" i="1"/>
  <c r="L43" i="1"/>
  <c r="K43" i="1"/>
  <c r="L41" i="1"/>
  <c r="K41" i="1"/>
  <c r="J41" i="1"/>
  <c r="I41" i="1"/>
  <c r="L39" i="1"/>
  <c r="K39" i="1"/>
  <c r="J39" i="1"/>
  <c r="I39" i="1"/>
  <c r="I38" i="1" s="1"/>
  <c r="I37" i="1" s="1"/>
  <c r="I36" i="1" s="1"/>
  <c r="I35" i="1" s="1"/>
  <c r="I370" i="1" s="1"/>
  <c r="L38" i="1"/>
  <c r="K38" i="1"/>
  <c r="J38" i="1"/>
  <c r="J37" i="1" s="1"/>
  <c r="J36" i="1" s="1"/>
  <c r="L37" i="1"/>
  <c r="K37" i="1"/>
  <c r="L36" i="1"/>
  <c r="K36" i="1"/>
  <c r="L35" i="1"/>
  <c r="L370" i="1" s="1"/>
  <c r="K35" i="1"/>
  <c r="K370" i="1" s="1"/>
  <c r="J188" i="1" l="1"/>
  <c r="J187" i="1" s="1"/>
  <c r="J186" i="1" s="1"/>
  <c r="J115" i="1"/>
  <c r="J35" i="1" s="1"/>
  <c r="J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<sst xmlns="http://schemas.openxmlformats.org/spreadsheetml/2006/main" count="393" uniqueCount="241">
  <si>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</si>
  <si>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</si>
  <si>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</si>
  <si>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</si>
  <si>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rugsėjo mėn. 30 d. ketvirčio, pusmečio, metų ataskaitos forma)</t>
  </si>
  <si>
    <t>Molėtų socialinės paramos centras, 188713552</t>
  </si>
  <si>
    <t>(įstaigos pavadinimas, kodas Juridinių asmenų registre, adresas)</t>
  </si>
  <si>
    <t>BIUDŽETO IŠLAIDŲ SĄMATOS VYKDYMO</t>
  </si>
  <si>
    <t>2024 M. RUGSĖJO MĖN. 30 D.</t>
  </si>
  <si>
    <t xml:space="preserve"> </t>
  </si>
  <si>
    <t>3 ketvirtis</t>
  </si>
  <si>
    <t>(metinė, ketvirtinė)</t>
  </si>
  <si>
    <t>ATASKAITA</t>
  </si>
  <si>
    <t>2024.10.02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</si>
  <si>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</si>
  <si>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</si>
  <si>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</si>
  <si>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</si>
  <si>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</si>
  <si>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</si>
  <si>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Vaikų globos ir rūpybos įstaigos</t>
  </si>
  <si>
    <t>Įstaigos</t>
  </si>
  <si>
    <t>188713552</t>
  </si>
  <si>
    <t>07.1.3.1.14. Paramos c.D Socialinių paslaugų teikimas ir administravimas socialinę riziką patiriančioms  šeimoms</t>
  </si>
  <si>
    <t>Programos</t>
  </si>
  <si>
    <t>7</t>
  </si>
  <si>
    <t>Finansavimo šaltinio</t>
  </si>
  <si>
    <t>D</t>
  </si>
  <si>
    <t>Valstybės funkcijos</t>
  </si>
  <si>
    <t>10</t>
  </si>
  <si>
    <t>04</t>
  </si>
  <si>
    <t>01</t>
  </si>
  <si>
    <t>Valstybės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</si>
  <si>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</si>
  <si>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</si>
  <si>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</si>
  <si>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</si>
  <si>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</si>
  <si>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</si>
  <si>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</si>
  <si>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</si>
  <si>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</si>
  <si>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</si>
  <si>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</si>
  <si>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</si>
  <si>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</si>
  <si>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</si>
  <si>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</si>
  <si>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</si>
  <si>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</si>
  <si>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</si>
  <si>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</si>
  <si>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</si>
  <si>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</si>
  <si>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</si>
  <si>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</si>
  <si>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</si>
  <si>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</si>
  <si>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</si>
  <si>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</si>
  <si>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</si>
  <si>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</si>
  <si>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</si>
  <si>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</si>
  <si>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</si>
  <si>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</si>
  <si>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</si>
  <si>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</si>
  <si>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</si>
  <si>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</si>
  <si>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</si>
  <si>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</si>
  <si>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</si>
  <si>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</si>
  <si>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</si>
  <si>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</si>
  <si>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</si>
  <si>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</si>
  <si>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</si>
  <si>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</si>
  <si>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</si>
  <si>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</si>
  <si>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</si>
  <si>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</si>
  <si>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</si>
  <si>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</si>
  <si>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</si>
  <si>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</si>
  <si>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</si>
  <si>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</si>
  <si>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</si>
  <si>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</si>
  <si>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</si>
  <si>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</si>
  <si>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</si>
  <si>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</si>
  <si>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</si>
  <si>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</si>
  <si>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</si>
  <si>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</si>
  <si>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</si>
  <si>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</si>
  <si>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</si>
  <si>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</si>
  <si>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</si>
  <si>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</si>
  <si>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</si>
  <si>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</si>
  <si>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</si>
  <si>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</si>
  <si>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</si>
  <si>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</si>
  <si>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</si>
  <si>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</si>
  <si>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</si>
  <si>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</si>
  <si>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</si>
  <si>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</si>
  <si>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</si>
  <si>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</si>
  <si>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</si>
  <si>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</si>
  <si>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</si>
  <si>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</si>
  <si>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</si>
  <si>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</si>
  <si>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</si>
  <si>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</si>
  <si>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</si>
  <si>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</si>
  <si>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</si>
  <si>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</si>
  <si>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</si>
  <si>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</si>
  <si>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</si>
  <si>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</si>
  <si>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</si>
  <si>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</si>
  <si>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</si>
  <si>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</si>
  <si>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</si>
  <si>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</si>
  <si>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</si>
  <si>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</si>
  <si>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</si>
  <si>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</si>
  <si>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</si>
  <si>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</si>
  <si>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</si>
  <si>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</si>
  <si>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</si>
  <si>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</si>
  <si>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</si>
  <si>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</si>
  <si>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</si>
  <si>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</si>
  <si>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</si>
  <si>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</si>
  <si>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</si>
  <si>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</si>
  <si>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</si>
  <si>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</si>
  <si>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</si>
  <si>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</si>
  <si>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</si>
  <si>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</si>
  <si>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</si>
  <si>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</si>
  <si>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</si>
  <si>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</si>
  <si>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</si>
  <si>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</si>
  <si>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</si>
  <si>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</si>
  <si>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</si>
  <si>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</si>
  <si>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</si>
  <si>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</si>
  <si>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</si>
  <si>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</si>
  <si>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</si>
  <si>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</si>
  <si>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</si>
  <si>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</si>
  <si>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</si>
  <si>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</si>
  <si>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</si>
  <si>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</si>
  <si>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</si>
  <si>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</si>
  <si>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</si>
  <si>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</si>
  <si>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</si>
  <si>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</si>
  <si>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</si>
  <si>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</si>
  <si>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</si>
  <si>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</si>
  <si>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</si>
  <si>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</si>
  <si>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</si>
  <si>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</si>
  <si>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</si>
  <si>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</si>
  <si>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</si>
  <si>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</si>
  <si>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</si>
  <si>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</si>
  <si>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</si>
  <si>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</si>
  <si>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</si>
  <si>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</si>
  <si>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</si>
  <si>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</si>
  <si>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</si>
  <si>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</si>
  <si>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</si>
  <si>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</si>
  <si>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</si>
  <si>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</si>
  <si>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</si>
  <si>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</si>
  <si>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</si>
  <si>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</si>
  <si>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</si>
  <si>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</si>
  <si>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</si>
  <si>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</si>
  <si>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</si>
  <si>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</si>
  <si>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</si>
  <si>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</si>
  <si>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</si>
  <si>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Jurgita Burbaitė</t>
  </si>
  <si>
    <t xml:space="preserve">      (įstaigos vadovo ar jo įgalioto asmens pareigų  pavadinimas)</t>
  </si>
  <si>
    <t>(parašas)</t>
  </si>
  <si>
    <t>(vardas ir pavardė)</t>
  </si>
  <si>
    <t>Vyr. buhalterė</t>
  </si>
  <si>
    <t>Neringa Tūbienė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</si>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</sst>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/>
  </sheetViews>
  <sheetFormatPr defaultColWidth="9.109375"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12" width="12.886718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/>
    <col min="17" max="17" width="6.109375" style="1" customWidth="1"/>
    <col min="18" max="18" width="9.10937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13</v>
      </c>
      <c r="H19" s="186"/>
      <c r="I19" s="186"/>
      <c r="J19" s="186"/>
      <c r="K19" s="186"/>
    </row>
    <row r="20" spans="1:13" ht="11.25" customHeight="1">
      <c r="G20" s="188" t="s">
        <v>14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15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16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17</v>
      </c>
      <c r="M24" s="23"/>
    </row>
    <row r="25" spans="1:13" ht="11.25" customHeight="1">
      <c r="F25" s="1"/>
      <c r="J25" s="26" t="s">
        <v>18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19</v>
      </c>
      <c r="L26" s="27"/>
      <c r="M26" s="23"/>
    </row>
    <row r="27" spans="1:13" ht="12.75" customHeight="1">
      <c r="A27" s="152" t="s">
        <v>20</v>
      </c>
      <c r="B27" s="152"/>
      <c r="C27" s="152"/>
      <c r="D27" s="152"/>
      <c r="E27" s="152"/>
      <c r="F27" s="152"/>
      <c r="G27" s="152"/>
      <c r="H27" s="152"/>
      <c r="I27" s="152"/>
      <c r="K27" s="29" t="s">
        <v>21</v>
      </c>
      <c r="L27" s="30" t="s">
        <v>22</v>
      </c>
      <c r="M27" s="23"/>
    </row>
    <row r="28" spans="1:13" ht="28.95" customHeight="1">
      <c r="A28" s="152" t="s">
        <v>23</v>
      </c>
      <c r="B28" s="152"/>
      <c r="C28" s="152"/>
      <c r="D28" s="152"/>
      <c r="E28" s="152"/>
      <c r="F28" s="152"/>
      <c r="G28" s="152"/>
      <c r="H28" s="152"/>
      <c r="I28" s="152"/>
      <c r="J28" s="31" t="s">
        <v>24</v>
      </c>
      <c r="K28" s="32" t="s">
        <v>25</v>
      </c>
      <c r="L28" s="27"/>
      <c r="M28" s="23"/>
    </row>
    <row r="29" spans="1:13" ht="12.75" customHeight="1">
      <c r="F29" s="1"/>
      <c r="G29" s="33" t="s">
        <v>26</v>
      </c>
      <c r="H29" s="34" t="s">
        <v>27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28</v>
      </c>
      <c r="H30" s="181"/>
      <c r="I30" s="149" t="s">
        <v>29</v>
      </c>
      <c r="J30" s="150" t="s">
        <v>30</v>
      </c>
      <c r="K30" s="151" t="s">
        <v>31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428300</v>
      </c>
      <c r="J35" s="118">
        <f>SUM(J36+J47+J67+J88+J95+J115+J141+J160+J170)</f>
        <v>339200</v>
      </c>
      <c r="K35" s="119">
        <f>SUM(K36+K47+K67+K88+K95+K115+K141+K160+K170)</f>
        <v>271928.30999999994</v>
      </c>
      <c r="L35" s="118">
        <f>SUM(L36+L47+L67+L88+L95+L115+L141+L160+L170)</f>
        <v>271928.30999999994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419400</v>
      </c>
      <c r="J36" s="118">
        <f>SUM(J37+J43)</f>
        <v>331700</v>
      </c>
      <c r="K36" s="120">
        <f>SUM(K37+K43)</f>
        <v>264696.83999999997</v>
      </c>
      <c r="L36" s="121">
        <f>SUM(L37+L43)</f>
        <v>264696.83999999997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412700</v>
      </c>
      <c r="J37" s="118">
        <f>SUM(J38)</f>
        <v>325800</v>
      </c>
      <c r="K37" s="119">
        <f>SUM(K38)</f>
        <v>260808.15</v>
      </c>
      <c r="L37" s="118">
        <f>SUM(L38)</f>
        <v>260808.15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412700</v>
      </c>
      <c r="J38" s="118">
        <f t="shared" ref="J38:L39" si="0">SUM(J39)</f>
        <v>325800</v>
      </c>
      <c r="K38" s="118">
        <f t="shared" si="0"/>
        <v>260808.15</v>
      </c>
      <c r="L38" s="118">
        <f t="shared" si="0"/>
        <v>260808.15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412700</v>
      </c>
      <c r="J39" s="119">
        <f t="shared" si="0"/>
        <v>325800</v>
      </c>
      <c r="K39" s="119">
        <f t="shared" si="0"/>
        <v>260808.15</v>
      </c>
      <c r="L39" s="119">
        <f t="shared" si="0"/>
        <v>260808.15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412700</v>
      </c>
      <c r="J40" s="123">
        <v>325800</v>
      </c>
      <c r="K40" s="123">
        <v>260808.15</v>
      </c>
      <c r="L40" s="123">
        <v>260808.15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6700</v>
      </c>
      <c r="J43" s="118">
        <f t="shared" si="1"/>
        <v>5900</v>
      </c>
      <c r="K43" s="119">
        <f t="shared" si="1"/>
        <v>3888.69</v>
      </c>
      <c r="L43" s="118">
        <f t="shared" si="1"/>
        <v>3888.69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6700</v>
      </c>
      <c r="J44" s="118">
        <f t="shared" si="1"/>
        <v>5900</v>
      </c>
      <c r="K44" s="118">
        <f t="shared" si="1"/>
        <v>3888.69</v>
      </c>
      <c r="L44" s="118">
        <f t="shared" si="1"/>
        <v>3888.69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6700</v>
      </c>
      <c r="J45" s="118">
        <f t="shared" si="1"/>
        <v>5900</v>
      </c>
      <c r="K45" s="118">
        <f t="shared" si="1"/>
        <v>3888.69</v>
      </c>
      <c r="L45" s="118">
        <f t="shared" si="1"/>
        <v>3888.69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6700</v>
      </c>
      <c r="J46" s="123">
        <v>5900</v>
      </c>
      <c r="K46" s="123">
        <v>3888.69</v>
      </c>
      <c r="L46" s="123">
        <v>3888.69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4900</v>
      </c>
      <c r="J47" s="126">
        <f t="shared" si="2"/>
        <v>4500</v>
      </c>
      <c r="K47" s="125">
        <f t="shared" si="2"/>
        <v>4294</v>
      </c>
      <c r="L47" s="125">
        <f t="shared" si="2"/>
        <v>4294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4900</v>
      </c>
      <c r="J48" s="119">
        <f t="shared" si="2"/>
        <v>4500</v>
      </c>
      <c r="K48" s="118">
        <f t="shared" si="2"/>
        <v>4294</v>
      </c>
      <c r="L48" s="119">
        <f t="shared" si="2"/>
        <v>4294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4900</v>
      </c>
      <c r="J49" s="119">
        <f t="shared" si="2"/>
        <v>4500</v>
      </c>
      <c r="K49" s="121">
        <f t="shared" si="2"/>
        <v>4294</v>
      </c>
      <c r="L49" s="121">
        <f t="shared" si="2"/>
        <v>4294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4900</v>
      </c>
      <c r="J50" s="127">
        <f>SUM(J51:J66)</f>
        <v>4500</v>
      </c>
      <c r="K50" s="128">
        <f>SUM(K51:K66)</f>
        <v>4294</v>
      </c>
      <c r="L50" s="128">
        <f>SUM(L51:L66)</f>
        <v>4294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4900</v>
      </c>
      <c r="J60" s="123">
        <v>4500</v>
      </c>
      <c r="K60" s="123">
        <v>4294</v>
      </c>
      <c r="L60" s="123">
        <v>4294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4000</v>
      </c>
      <c r="J141" s="130">
        <f>SUM(J142+J147+J155)</f>
        <v>3000</v>
      </c>
      <c r="K141" s="119">
        <f>SUM(K142+K147+K155)</f>
        <v>2937.47</v>
      </c>
      <c r="L141" s="118">
        <f>SUM(L142+L147+L155)</f>
        <v>2937.47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4000</v>
      </c>
      <c r="J155" s="130">
        <f t="shared" si="15"/>
        <v>3000</v>
      </c>
      <c r="K155" s="119">
        <f t="shared" si="15"/>
        <v>2937.47</v>
      </c>
      <c r="L155" s="118">
        <f t="shared" si="15"/>
        <v>2937.47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4000</v>
      </c>
      <c r="J156" s="136">
        <f t="shared" si="15"/>
        <v>3000</v>
      </c>
      <c r="K156" s="128">
        <f t="shared" si="15"/>
        <v>2937.47</v>
      </c>
      <c r="L156" s="127">
        <f t="shared" si="15"/>
        <v>2937.47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4000</v>
      </c>
      <c r="J157" s="130">
        <f>SUM(J158:J159)</f>
        <v>3000</v>
      </c>
      <c r="K157" s="119">
        <f>SUM(K158:K159)</f>
        <v>2937.47</v>
      </c>
      <c r="L157" s="118">
        <f>SUM(L158:L159)</f>
        <v>2937.47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4000</v>
      </c>
      <c r="J158" s="138">
        <v>3000</v>
      </c>
      <c r="K158" s="138">
        <v>2937.47</v>
      </c>
      <c r="L158" s="138">
        <v>2937.47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t="26.4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428300</v>
      </c>
      <c r="J370" s="133">
        <f>SUM(J35+J186)</f>
        <v>339200</v>
      </c>
      <c r="K370" s="133">
        <f>SUM(K35+K186)</f>
        <v>271928.30999999994</v>
      </c>
      <c r="L370" s="133">
        <f>SUM(L35+L186)</f>
        <v>271928.30999999994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Neringa Tūbienė</cp:lastModifiedBy>
  <dcterms:created xsi:type="dcterms:W3CDTF">2024-03-04T09:28:51Z</dcterms:created>
  <dcterms:modified xsi:type="dcterms:W3CDTF">2024-10-02T08:20:38Z</dcterms:modified>
  <cp:category/>
</cp:coreProperties>
</file>